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ELTE\Alg2\GY\Alg2 GY 2 HF\"/>
    </mc:Choice>
  </mc:AlternateContent>
  <bookViews>
    <workbookView xWindow="0" yWindow="0" windowWidth="28800" windowHeight="12435"/>
  </bookViews>
  <sheets>
    <sheet name="Sheet1" sheetId="1" r:id="rId1"/>
  </sheets>
  <definedNames>
    <definedName name="CharToNum">Sheet1!$B$23:$C$58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 i="1" l="1"/>
  <c r="U2" i="1"/>
  <c r="U3" i="1"/>
  <c r="U4" i="1"/>
  <c r="U5" i="1"/>
  <c r="U6" i="1"/>
  <c r="U7" i="1"/>
  <c r="U8" i="1"/>
  <c r="U9" i="1"/>
  <c r="U10" i="1"/>
  <c r="U11" i="1"/>
  <c r="U12" i="1"/>
  <c r="U13" i="1"/>
  <c r="U14" i="1"/>
  <c r="U15" i="1"/>
  <c r="U16" i="1"/>
  <c r="U17" i="1"/>
  <c r="U18" i="1"/>
  <c r="U19" i="1"/>
  <c r="U20" i="1"/>
  <c r="T2" i="1"/>
  <c r="T3" i="1"/>
  <c r="T4" i="1"/>
  <c r="T5" i="1"/>
  <c r="T6" i="1"/>
  <c r="T7" i="1"/>
  <c r="T8" i="1"/>
  <c r="T9" i="1"/>
  <c r="T10" i="1"/>
  <c r="T11" i="1"/>
  <c r="T12" i="1"/>
  <c r="T13" i="1"/>
  <c r="T14" i="1"/>
  <c r="T15" i="1"/>
  <c r="T16" i="1"/>
  <c r="T17" i="1"/>
  <c r="T18" i="1"/>
  <c r="T19" i="1"/>
  <c r="T20" i="1"/>
  <c r="S2" i="1"/>
  <c r="S3" i="1"/>
  <c r="S4" i="1"/>
  <c r="S5" i="1"/>
  <c r="S6" i="1"/>
  <c r="S7" i="1"/>
  <c r="S8" i="1"/>
  <c r="S9" i="1"/>
  <c r="S10" i="1"/>
  <c r="S11" i="1"/>
  <c r="S12" i="1"/>
  <c r="S13" i="1"/>
  <c r="S14" i="1"/>
  <c r="S15" i="1"/>
  <c r="S16" i="1"/>
  <c r="S17" i="1"/>
  <c r="S18" i="1"/>
  <c r="S19" i="1"/>
  <c r="S20" i="1"/>
  <c r="R2" i="1"/>
  <c r="R3" i="1"/>
  <c r="R4" i="1"/>
  <c r="R5" i="1"/>
  <c r="R6" i="1"/>
  <c r="R7" i="1"/>
  <c r="R8" i="1"/>
  <c r="R9" i="1"/>
  <c r="R10" i="1"/>
  <c r="R11" i="1"/>
  <c r="R12" i="1"/>
  <c r="R13" i="1"/>
  <c r="R14" i="1"/>
  <c r="R15" i="1"/>
  <c r="R16" i="1"/>
  <c r="R17" i="1"/>
  <c r="R18" i="1"/>
  <c r="R19" i="1"/>
  <c r="R20" i="1"/>
  <c r="Q2" i="1"/>
  <c r="Q3" i="1"/>
  <c r="Q4" i="1"/>
  <c r="Q5" i="1"/>
  <c r="Q6" i="1"/>
  <c r="Q7" i="1"/>
  <c r="Q8" i="1"/>
  <c r="Q9" i="1"/>
  <c r="Q10" i="1"/>
  <c r="Q11" i="1"/>
  <c r="Q12" i="1"/>
  <c r="Q13" i="1"/>
  <c r="Q14" i="1"/>
  <c r="Q15" i="1"/>
  <c r="Q16" i="1"/>
  <c r="Q17" i="1"/>
  <c r="Q18" i="1"/>
  <c r="Q19" i="1"/>
  <c r="Q20" i="1"/>
  <c r="P3" i="1"/>
  <c r="P4" i="1"/>
  <c r="P5" i="1"/>
  <c r="P6" i="1"/>
  <c r="P7" i="1"/>
  <c r="P8" i="1"/>
  <c r="P9" i="1"/>
  <c r="P10" i="1"/>
  <c r="P11" i="1"/>
  <c r="P12" i="1"/>
  <c r="P13" i="1"/>
  <c r="P14" i="1"/>
  <c r="P15" i="1"/>
  <c r="P16" i="1"/>
  <c r="P17" i="1"/>
  <c r="P18" i="1"/>
  <c r="P19" i="1"/>
  <c r="P20" i="1"/>
  <c r="AE2" i="1" l="1"/>
  <c r="AF2" i="1" s="1"/>
  <c r="AE3" i="1"/>
  <c r="AF3" i="1" s="1"/>
  <c r="AE4" i="1"/>
  <c r="AF4" i="1" s="1"/>
  <c r="AE5" i="1"/>
  <c r="AF5" i="1" s="1"/>
  <c r="AE6" i="1"/>
  <c r="AF6" i="1" s="1"/>
  <c r="AE7" i="1"/>
  <c r="AF7" i="1" s="1"/>
  <c r="AE8" i="1"/>
  <c r="AF8" i="1" s="1"/>
  <c r="AE9" i="1"/>
  <c r="AF9" i="1" s="1"/>
  <c r="AE10" i="1"/>
  <c r="AF10" i="1" s="1"/>
  <c r="AE11" i="1"/>
  <c r="AF11" i="1" s="1"/>
  <c r="AE12" i="1"/>
  <c r="AF12" i="1" s="1"/>
  <c r="AE13" i="1"/>
  <c r="AF13" i="1" s="1"/>
  <c r="AE14" i="1"/>
  <c r="AF14" i="1" s="1"/>
  <c r="AE15" i="1"/>
  <c r="AF15" i="1" s="1"/>
  <c r="AE16" i="1"/>
  <c r="AF16" i="1" s="1"/>
  <c r="AE17" i="1"/>
  <c r="AF17" i="1" s="1"/>
  <c r="AE18" i="1"/>
  <c r="AF18" i="1" s="1"/>
  <c r="AE19" i="1"/>
  <c r="AF19" i="1" s="1"/>
  <c r="AE20" i="1"/>
  <c r="AF20" i="1" s="1"/>
  <c r="AH21" i="1"/>
  <c r="B4" i="1"/>
  <c r="C4" i="1"/>
  <c r="D4" i="1"/>
  <c r="K4" i="1" s="1"/>
  <c r="E4" i="1"/>
  <c r="F4" i="1"/>
  <c r="G4" i="1"/>
  <c r="B5" i="1"/>
  <c r="I5" i="1" s="1"/>
  <c r="C5" i="1"/>
  <c r="D5" i="1"/>
  <c r="E5" i="1"/>
  <c r="F5" i="1"/>
  <c r="M5" i="1" s="1"/>
  <c r="G5" i="1"/>
  <c r="B6" i="1"/>
  <c r="C6" i="1"/>
  <c r="D6" i="1"/>
  <c r="K6" i="1" s="1"/>
  <c r="E6" i="1"/>
  <c r="F6" i="1"/>
  <c r="G6" i="1"/>
  <c r="B7" i="1"/>
  <c r="I7" i="1" s="1"/>
  <c r="C7" i="1"/>
  <c r="D7" i="1"/>
  <c r="E7" i="1"/>
  <c r="F7" i="1"/>
  <c r="M7" i="1" s="1"/>
  <c r="G7" i="1"/>
  <c r="B8" i="1"/>
  <c r="C8" i="1"/>
  <c r="D8" i="1"/>
  <c r="K8" i="1" s="1"/>
  <c r="E8" i="1"/>
  <c r="F8" i="1"/>
  <c r="G8" i="1"/>
  <c r="B9" i="1"/>
  <c r="I9" i="1" s="1"/>
  <c r="C9" i="1"/>
  <c r="D9" i="1"/>
  <c r="E9" i="1"/>
  <c r="F9" i="1"/>
  <c r="M9" i="1" s="1"/>
  <c r="G9" i="1"/>
  <c r="B10" i="1"/>
  <c r="C10" i="1"/>
  <c r="D10" i="1"/>
  <c r="K10" i="1" s="1"/>
  <c r="E10" i="1"/>
  <c r="F10" i="1"/>
  <c r="G10" i="1"/>
  <c r="B11" i="1"/>
  <c r="I11" i="1" s="1"/>
  <c r="C11" i="1"/>
  <c r="D11" i="1"/>
  <c r="E11" i="1"/>
  <c r="F11" i="1"/>
  <c r="M11" i="1" s="1"/>
  <c r="G11" i="1"/>
  <c r="B12" i="1"/>
  <c r="C12" i="1"/>
  <c r="D12" i="1"/>
  <c r="K12" i="1" s="1"/>
  <c r="E12" i="1"/>
  <c r="F12" i="1"/>
  <c r="G12" i="1"/>
  <c r="B13" i="1"/>
  <c r="I13" i="1" s="1"/>
  <c r="C13" i="1"/>
  <c r="D13" i="1"/>
  <c r="E13" i="1"/>
  <c r="F13" i="1"/>
  <c r="M13" i="1" s="1"/>
  <c r="G13" i="1"/>
  <c r="B14" i="1"/>
  <c r="C14" i="1"/>
  <c r="D14" i="1"/>
  <c r="K14" i="1" s="1"/>
  <c r="E14" i="1"/>
  <c r="F14" i="1"/>
  <c r="G14" i="1"/>
  <c r="B15" i="1"/>
  <c r="I15" i="1" s="1"/>
  <c r="C15" i="1"/>
  <c r="D15" i="1"/>
  <c r="E15" i="1"/>
  <c r="F15" i="1"/>
  <c r="M15" i="1" s="1"/>
  <c r="G15" i="1"/>
  <c r="B16" i="1"/>
  <c r="C16" i="1"/>
  <c r="D16" i="1"/>
  <c r="K16" i="1" s="1"/>
  <c r="E16" i="1"/>
  <c r="F16" i="1"/>
  <c r="G16" i="1"/>
  <c r="B17" i="1"/>
  <c r="I17" i="1" s="1"/>
  <c r="C17" i="1"/>
  <c r="D17" i="1"/>
  <c r="E17" i="1"/>
  <c r="F17" i="1"/>
  <c r="M17" i="1" s="1"/>
  <c r="G17" i="1"/>
  <c r="B18" i="1"/>
  <c r="C18" i="1"/>
  <c r="D18" i="1"/>
  <c r="K18" i="1" s="1"/>
  <c r="E18" i="1"/>
  <c r="F18" i="1"/>
  <c r="G18" i="1"/>
  <c r="B19" i="1"/>
  <c r="I19" i="1" s="1"/>
  <c r="C19" i="1"/>
  <c r="D19" i="1"/>
  <c r="E19" i="1"/>
  <c r="F19" i="1"/>
  <c r="M19" i="1" s="1"/>
  <c r="G19" i="1"/>
  <c r="B20" i="1"/>
  <c r="C20" i="1"/>
  <c r="D20" i="1"/>
  <c r="K20" i="1" s="1"/>
  <c r="E20" i="1"/>
  <c r="F20" i="1"/>
  <c r="G20" i="1"/>
  <c r="B3" i="1"/>
  <c r="I3" i="1" s="1"/>
  <c r="C3" i="1"/>
  <c r="D3" i="1"/>
  <c r="E3" i="1"/>
  <c r="F3" i="1"/>
  <c r="M3" i="1" s="1"/>
  <c r="G3" i="1"/>
  <c r="C2" i="1"/>
  <c r="D2" i="1"/>
  <c r="E2" i="1"/>
  <c r="E21" i="1" s="1"/>
  <c r="F2" i="1"/>
  <c r="G2" i="1"/>
  <c r="G21" i="1" s="1"/>
  <c r="L20" i="1"/>
  <c r="N19" i="1"/>
  <c r="J19" i="1"/>
  <c r="L18" i="1"/>
  <c r="N17" i="1"/>
  <c r="J17" i="1"/>
  <c r="L16" i="1"/>
  <c r="N15" i="1"/>
  <c r="J15" i="1"/>
  <c r="L14" i="1"/>
  <c r="N13" i="1"/>
  <c r="J13" i="1"/>
  <c r="L12" i="1"/>
  <c r="N11" i="1"/>
  <c r="J11" i="1"/>
  <c r="L10" i="1"/>
  <c r="N9" i="1"/>
  <c r="J9" i="1"/>
  <c r="L8" i="1"/>
  <c r="N7" i="1"/>
  <c r="J7" i="1"/>
  <c r="N6" i="1"/>
  <c r="L6" i="1"/>
  <c r="L5" i="1"/>
  <c r="X5" i="1" s="1"/>
  <c r="N5" i="1"/>
  <c r="J5" i="1"/>
  <c r="L4" i="1"/>
  <c r="N3" i="1"/>
  <c r="J3" i="1"/>
  <c r="K2" i="1"/>
  <c r="B2" i="1"/>
  <c r="AF21" i="1" l="1"/>
  <c r="AE21" i="1"/>
  <c r="Y11" i="1"/>
  <c r="AB3" i="1"/>
  <c r="AC3" i="1" s="1"/>
  <c r="Y3" i="1"/>
  <c r="Y7" i="1"/>
  <c r="L2" i="1"/>
  <c r="F21" i="1"/>
  <c r="D21" i="1"/>
  <c r="C21" i="1"/>
  <c r="B21" i="1"/>
  <c r="N12" i="1"/>
  <c r="J6" i="1"/>
  <c r="L11" i="1"/>
  <c r="X11" i="1" s="1"/>
  <c r="J4" i="1"/>
  <c r="L3" i="1"/>
  <c r="X3" i="1" s="1"/>
  <c r="N4" i="1"/>
  <c r="N14" i="1"/>
  <c r="J12" i="1"/>
  <c r="L13" i="1"/>
  <c r="X13" i="1" s="1"/>
  <c r="J20" i="1"/>
  <c r="L7" i="1"/>
  <c r="X7" i="1" s="1"/>
  <c r="N8" i="1"/>
  <c r="J14" i="1"/>
  <c r="L15" i="1"/>
  <c r="X15" i="1" s="1"/>
  <c r="N16" i="1"/>
  <c r="J2" i="1"/>
  <c r="J10" i="1"/>
  <c r="J18" i="1"/>
  <c r="L19" i="1"/>
  <c r="X19" i="1" s="1"/>
  <c r="N20" i="1"/>
  <c r="N2" i="1"/>
  <c r="J8" i="1"/>
  <c r="L9" i="1"/>
  <c r="X9" i="1" s="1"/>
  <c r="N10" i="1"/>
  <c r="J16" i="1"/>
  <c r="L17" i="1"/>
  <c r="X17" i="1" s="1"/>
  <c r="N18" i="1"/>
  <c r="I2" i="1"/>
  <c r="M2" i="1"/>
  <c r="W2" i="1" s="1"/>
  <c r="Y2" i="1"/>
  <c r="K3" i="1"/>
  <c r="W3" i="1" s="1"/>
  <c r="Z3" i="1"/>
  <c r="I4" i="1"/>
  <c r="M4" i="1"/>
  <c r="X4" i="1" s="1"/>
  <c r="Y4" i="1"/>
  <c r="K5" i="1"/>
  <c r="W5" i="1" s="1"/>
  <c r="I6" i="1"/>
  <c r="M6" i="1"/>
  <c r="W6" i="1" s="1"/>
  <c r="Y6" i="1"/>
  <c r="K7" i="1"/>
  <c r="W7" i="1" s="1"/>
  <c r="AB7" i="1"/>
  <c r="AC7" i="1" s="1"/>
  <c r="I8" i="1"/>
  <c r="M8" i="1"/>
  <c r="W8" i="1" s="1"/>
  <c r="Y8" i="1"/>
  <c r="K9" i="1"/>
  <c r="W9" i="1" s="1"/>
  <c r="Z9" i="1"/>
  <c r="I10" i="1"/>
  <c r="M10" i="1"/>
  <c r="W10" i="1" s="1"/>
  <c r="Y10" i="1"/>
  <c r="K11" i="1"/>
  <c r="W11" i="1" s="1"/>
  <c r="Z11" i="1"/>
  <c r="I12" i="1"/>
  <c r="M12" i="1"/>
  <c r="W12" i="1" s="1"/>
  <c r="Y12" i="1"/>
  <c r="K13" i="1"/>
  <c r="W13" i="1" s="1"/>
  <c r="Z13" i="1"/>
  <c r="I14" i="1"/>
  <c r="M14" i="1"/>
  <c r="X14" i="1" s="1"/>
  <c r="Y14" i="1"/>
  <c r="K15" i="1"/>
  <c r="W15" i="1" s="1"/>
  <c r="Z15" i="1"/>
  <c r="I16" i="1"/>
  <c r="M16" i="1"/>
  <c r="W16" i="1" s="1"/>
  <c r="Y16" i="1"/>
  <c r="K17" i="1"/>
  <c r="W17" i="1" s="1"/>
  <c r="Y17" i="1"/>
  <c r="I18" i="1"/>
  <c r="M18" i="1"/>
  <c r="X18" i="1" s="1"/>
  <c r="Y18" i="1"/>
  <c r="K19" i="1"/>
  <c r="W19" i="1" s="1"/>
  <c r="Z19" i="1"/>
  <c r="I20" i="1"/>
  <c r="M20" i="1"/>
  <c r="X20" i="1" s="1"/>
  <c r="Y20" i="1"/>
  <c r="Q21" i="1"/>
  <c r="Z12" i="1" l="1"/>
  <c r="AB12" i="1"/>
  <c r="AC12" i="1" s="1"/>
  <c r="Z7" i="1"/>
  <c r="X8" i="1"/>
  <c r="Y19" i="1"/>
  <c r="AB9" i="1"/>
  <c r="AC9" i="1" s="1"/>
  <c r="Y9" i="1"/>
  <c r="X10" i="1"/>
  <c r="W18" i="1"/>
  <c r="Z17" i="1"/>
  <c r="X6" i="1"/>
  <c r="Z18" i="1"/>
  <c r="AB18" i="1"/>
  <c r="AC18" i="1" s="1"/>
  <c r="Z8" i="1"/>
  <c r="AB8" i="1"/>
  <c r="AC8" i="1" s="1"/>
  <c r="Z5" i="1"/>
  <c r="AB5" i="1"/>
  <c r="AC5" i="1" s="1"/>
  <c r="Z20" i="1"/>
  <c r="AB20" i="1"/>
  <c r="AC20" i="1" s="1"/>
  <c r="AB2" i="1"/>
  <c r="AC2" i="1" s="1"/>
  <c r="Z2" i="1"/>
  <c r="W20" i="1"/>
  <c r="Z16" i="1"/>
  <c r="AB16" i="1"/>
  <c r="AC16" i="1" s="1"/>
  <c r="X2" i="1"/>
  <c r="X21" i="1" s="1"/>
  <c r="AB13" i="1"/>
  <c r="AC13" i="1" s="1"/>
  <c r="AB19" i="1"/>
  <c r="AC19" i="1" s="1"/>
  <c r="X16" i="1"/>
  <c r="Y13" i="1"/>
  <c r="W14" i="1"/>
  <c r="X12" i="1"/>
  <c r="W4" i="1"/>
  <c r="W21" i="1" s="1"/>
  <c r="Z6" i="1"/>
  <c r="AB6" i="1"/>
  <c r="AC6" i="1" s="1"/>
  <c r="Z10" i="1"/>
  <c r="AB10" i="1"/>
  <c r="AC10" i="1" s="1"/>
  <c r="Z14" i="1"/>
  <c r="AB14" i="1"/>
  <c r="AC14" i="1" s="1"/>
  <c r="Z4" i="1"/>
  <c r="AB4" i="1"/>
  <c r="AC4" i="1" s="1"/>
  <c r="AC21" i="1" s="1"/>
  <c r="AB17" i="1"/>
  <c r="AC17" i="1" s="1"/>
  <c r="AB15" i="1"/>
  <c r="AC15" i="1" s="1"/>
  <c r="Y5" i="1"/>
  <c r="Y21" i="1" s="1"/>
  <c r="Y15" i="1"/>
  <c r="AB11" i="1"/>
  <c r="AC11" i="1" s="1"/>
  <c r="J21" i="1"/>
  <c r="L21" i="1"/>
  <c r="K21" i="1"/>
  <c r="S21" i="1"/>
  <c r="P21" i="1"/>
  <c r="I21" i="1"/>
  <c r="N21" i="1"/>
  <c r="R21" i="1"/>
  <c r="T21" i="1"/>
  <c r="M21" i="1"/>
  <c r="U21" i="1"/>
  <c r="Z21" i="1" l="1"/>
  <c r="AB21" i="1"/>
</calcChain>
</file>

<file path=xl/comments1.xml><?xml version="1.0" encoding="utf-8"?>
<comments xmlns="http://schemas.openxmlformats.org/spreadsheetml/2006/main">
  <authors>
    <author>Daniel "3ICE" Berezvai</author>
  </authors>
  <commentList>
    <comment ref="A1" authorId="0" shapeId="0">
      <text>
        <r>
          <rPr>
            <b/>
            <sz val="9"/>
            <color indexed="81"/>
            <rFont val="Tahoma"/>
            <family val="2"/>
          </rPr>
          <t>Daniel "3ICE" Berezvai:</t>
        </r>
        <r>
          <rPr>
            <sz val="9"/>
            <color indexed="81"/>
            <rFont val="Tahoma"/>
            <family val="2"/>
          </rPr>
          <t xml:space="preserve">
</t>
        </r>
        <r>
          <rPr>
            <sz val="16"/>
            <color indexed="81"/>
            <rFont val="Tahoma"/>
            <family val="2"/>
          </rPr>
          <t>These are the codes I want to find perfect hash functions for. Preferably ones that map them to integers between 0 and 18, without any collisions.</t>
        </r>
      </text>
    </comment>
    <comment ref="B1" authorId="0" shapeId="0">
      <text>
        <r>
          <rPr>
            <b/>
            <sz val="9"/>
            <color indexed="81"/>
            <rFont val="Tahoma"/>
            <family val="2"/>
          </rPr>
          <t>Daniel "3ICE" Berezvai:</t>
        </r>
        <r>
          <rPr>
            <sz val="9"/>
            <color indexed="81"/>
            <rFont val="Tahoma"/>
            <family val="2"/>
          </rPr>
          <t xml:space="preserve">
</t>
        </r>
        <r>
          <rPr>
            <sz val="16"/>
            <color indexed="81"/>
            <rFont val="Tahoma"/>
            <family val="2"/>
          </rPr>
          <t>Substrings #1 through #6
Helper table.</t>
        </r>
      </text>
    </comment>
    <comment ref="I1" authorId="0" shapeId="0">
      <text>
        <r>
          <rPr>
            <b/>
            <sz val="9"/>
            <color indexed="81"/>
            <rFont val="Tahoma"/>
            <family val="2"/>
          </rPr>
          <t>Daniel "3ICE" Berezvai:</t>
        </r>
        <r>
          <rPr>
            <sz val="9"/>
            <color indexed="81"/>
            <rFont val="Tahoma"/>
            <family val="2"/>
          </rPr>
          <t xml:space="preserve">
</t>
        </r>
        <r>
          <rPr>
            <sz val="16"/>
            <color indexed="81"/>
            <rFont val="Tahoma"/>
            <family val="2"/>
          </rPr>
          <t>Convert the substrings to their ASCII character code equivalent.
=CODE([@1:6])</t>
        </r>
      </text>
    </comment>
    <comment ref="P1" authorId="0" shapeId="0">
      <text>
        <r>
          <rPr>
            <b/>
            <sz val="9"/>
            <color indexed="81"/>
            <rFont val="Tahoma"/>
            <family val="2"/>
          </rPr>
          <t>Daniel "3ICE" Berezvai:</t>
        </r>
        <r>
          <rPr>
            <sz val="9"/>
            <color indexed="81"/>
            <rFont val="Tahoma"/>
            <family val="2"/>
          </rPr>
          <t xml:space="preserve">
</t>
        </r>
        <r>
          <rPr>
            <sz val="16"/>
            <color indexed="81"/>
            <rFont val="Tahoma"/>
            <family val="2"/>
          </rPr>
          <t>A one to one mapping of characters to integers, much like Hexadecimal except with more than 16 digits. Maybe we could call it base 36, or "hexatridecimal"? See the  CharToNum named region below, for reference. (helper table)
=VLOOKUP([@1:6],CharToNum,2)</t>
        </r>
      </text>
    </comment>
    <comment ref="W1" authorId="0" shapeId="0">
      <text>
        <r>
          <rPr>
            <b/>
            <sz val="9"/>
            <color indexed="81"/>
            <rFont val="Tahoma"/>
            <family val="2"/>
          </rPr>
          <t>Daniel "3ICE" Berezvai:</t>
        </r>
        <r>
          <rPr>
            <sz val="9"/>
            <color indexed="81"/>
            <rFont val="Tahoma"/>
            <family val="2"/>
          </rPr>
          <t xml:space="preserve">
</t>
        </r>
        <r>
          <rPr>
            <sz val="16"/>
            <color indexed="81"/>
            <rFont val="Tahoma"/>
            <family val="2"/>
          </rPr>
          <t>Sum together two ASCII pairs, one having four collisions, the other only two. This results in no improvement, however. We still have two collisions.
=[@3]+[@5]</t>
        </r>
      </text>
    </comment>
    <comment ref="X1" authorId="0" shapeId="0">
      <text>
        <r>
          <rPr>
            <b/>
            <sz val="9"/>
            <color indexed="81"/>
            <rFont val="Tahoma"/>
            <family val="2"/>
          </rPr>
          <t>Daniel "3ICE" Berezvai:</t>
        </r>
        <r>
          <rPr>
            <sz val="9"/>
            <color indexed="81"/>
            <rFont val="Tahoma"/>
            <family val="2"/>
          </rPr>
          <t xml:space="preserve">
</t>
        </r>
        <r>
          <rPr>
            <sz val="16"/>
            <color indexed="81"/>
            <rFont val="Tahoma"/>
            <family val="2"/>
          </rPr>
          <t>Trying a different column of ASCII values, as another one also has 4 collisions. (We are of course keeping our original 2 collisions column in all future attempts.) Sadly, this offers no improvement either.
=[@4]+[@5]</t>
        </r>
      </text>
    </comment>
    <comment ref="Y1" authorId="0" shapeId="0">
      <text>
        <r>
          <rPr>
            <b/>
            <sz val="9"/>
            <color indexed="81"/>
            <rFont val="Tahoma"/>
            <family val="2"/>
          </rPr>
          <t>Daniel "3ICE" Berezvai:</t>
        </r>
        <r>
          <rPr>
            <sz val="9"/>
            <color indexed="81"/>
            <rFont val="Tahoma"/>
            <family val="2"/>
          </rPr>
          <t xml:space="preserve">
</t>
        </r>
        <r>
          <rPr>
            <sz val="16"/>
            <color indexed="81"/>
            <rFont val="Tahoma"/>
            <family val="2"/>
          </rPr>
          <t>Decimal variant on the ASCII summation attempt. No improvement to be found at all. Except of course the numbers became smaller.
=[@3]+[@5]</t>
        </r>
      </text>
    </comment>
    <comment ref="Z1" authorId="0" shapeId="0">
      <text>
        <r>
          <rPr>
            <b/>
            <sz val="9"/>
            <color indexed="81"/>
            <rFont val="Tahoma"/>
            <family val="2"/>
          </rPr>
          <t>Daniel "3ICE" Berezvai:</t>
        </r>
        <r>
          <rPr>
            <sz val="9"/>
            <color indexed="81"/>
            <rFont val="Tahoma"/>
            <family val="2"/>
          </rPr>
          <t xml:space="preserve">
</t>
        </r>
        <r>
          <rPr>
            <sz val="16"/>
            <color indexed="81"/>
            <rFont val="Tahoma"/>
            <family val="2"/>
          </rPr>
          <t>Heureka! The other 4 and 2 collisions ASCII columns reduced our set further! We are only one collision away from perfection.
=[@4]+[@5]</t>
        </r>
      </text>
    </comment>
    <comment ref="AB1" authorId="0" shapeId="0">
      <text>
        <r>
          <rPr>
            <b/>
            <sz val="9"/>
            <color indexed="81"/>
            <rFont val="Tahoma"/>
            <family val="2"/>
          </rPr>
          <t>Daniel "3ICE" Berezvai:</t>
        </r>
        <r>
          <rPr>
            <sz val="9"/>
            <color indexed="81"/>
            <rFont val="Tahoma"/>
            <family val="2"/>
          </rPr>
          <t xml:space="preserve">
</t>
        </r>
        <r>
          <rPr>
            <sz val="16"/>
            <color indexed="81"/>
            <rFont val="Tahoma"/>
            <family val="2"/>
          </rPr>
          <t>Let's try to multiply the same two columns together… The result is the same as adding them together, we still have one collision. Keep trying…
=[@4]*[@5]</t>
        </r>
      </text>
    </comment>
    <comment ref="AC1" authorId="0" shapeId="0">
      <text>
        <r>
          <rPr>
            <b/>
            <sz val="9"/>
            <color indexed="81"/>
            <rFont val="Tahoma"/>
            <family val="2"/>
          </rPr>
          <t>Daniel "3ICE" Berezvai:</t>
        </r>
        <r>
          <rPr>
            <sz val="9"/>
            <color indexed="81"/>
            <rFont val="Tahoma"/>
            <family val="2"/>
          </rPr>
          <t xml:space="preserve">
</t>
        </r>
        <r>
          <rPr>
            <sz val="16"/>
            <color indexed="81"/>
            <rFont val="Tahoma"/>
            <family val="2"/>
          </rPr>
          <t>A variant on the previous almost perfect multiplication is adding our best base column (2 collisions) to the product. This is a clear winner! Let's try to find another like it!
=[@4]*[@5]+[@4]</t>
        </r>
      </text>
    </comment>
    <comment ref="AE1" authorId="0" shapeId="0">
      <text>
        <r>
          <rPr>
            <b/>
            <sz val="9"/>
            <color indexed="81"/>
            <rFont val="Tahoma"/>
            <family val="2"/>
          </rPr>
          <t>Daniel "3ICE" Berezvai:</t>
        </r>
        <r>
          <rPr>
            <sz val="9"/>
            <color indexed="81"/>
            <rFont val="Tahoma"/>
            <family val="2"/>
          </rPr>
          <t xml:space="preserve">
</t>
        </r>
        <r>
          <rPr>
            <sz val="16"/>
            <color indexed="81"/>
            <rFont val="Tahoma"/>
            <family val="2"/>
          </rPr>
          <t>I tried to sum together the three best base columns and immediately get only 1 collision. Excellent.
=[@3]+[@4]+[@5]</t>
        </r>
      </text>
    </comment>
    <comment ref="AF1" authorId="0" shapeId="0">
      <text>
        <r>
          <rPr>
            <b/>
            <sz val="9"/>
            <color indexed="81"/>
            <rFont val="Tahoma"/>
            <family val="2"/>
          </rPr>
          <t>Daniel "3ICE" Berezvai:</t>
        </r>
        <r>
          <rPr>
            <sz val="9"/>
            <color indexed="81"/>
            <rFont val="Tahoma"/>
            <family val="2"/>
          </rPr>
          <t xml:space="preserve">
</t>
        </r>
        <r>
          <rPr>
            <sz val="16"/>
            <color indexed="81"/>
            <rFont val="Tahoma"/>
            <family val="2"/>
          </rPr>
          <t>Same trick as before, adding the best column to the sum results in another perfect "hash function".
=[@3]+[@4]+[@5]+[@5]</t>
        </r>
      </text>
    </comment>
    <comment ref="AH1" authorId="0" shapeId="0">
      <text>
        <r>
          <rPr>
            <b/>
            <sz val="9"/>
            <color indexed="81"/>
            <rFont val="Tahoma"/>
            <charset val="1"/>
          </rPr>
          <t>Daniel "3ICE" Berezvai:</t>
        </r>
        <r>
          <rPr>
            <sz val="9"/>
            <color indexed="81"/>
            <rFont val="Tahoma"/>
            <charset val="1"/>
          </rPr>
          <t xml:space="preserve">
</t>
        </r>
        <r>
          <rPr>
            <sz val="16"/>
            <color indexed="81"/>
            <rFont val="Tahoma"/>
            <family val="2"/>
          </rPr>
          <t>This is the most optimal result, attainable with a "cheating" hash function.</t>
        </r>
      </text>
    </comment>
    <comment ref="A23" authorId="0" shapeId="0">
      <text>
        <r>
          <rPr>
            <b/>
            <sz val="9"/>
            <color indexed="81"/>
            <rFont val="Tahoma"/>
            <family val="2"/>
          </rPr>
          <t>Daniel "3ICE" Berezvai:</t>
        </r>
        <r>
          <rPr>
            <sz val="9"/>
            <color indexed="81"/>
            <rFont val="Tahoma"/>
            <family val="2"/>
          </rPr>
          <t xml:space="preserve">
</t>
        </r>
        <r>
          <rPr>
            <sz val="16"/>
            <color indexed="81"/>
            <rFont val="Tahoma"/>
            <family val="2"/>
          </rPr>
          <t>A simple map, for converting characters to integers, akin to the Hexadecimal system.
Helper table.</t>
        </r>
      </text>
    </comment>
  </commentList>
</comments>
</file>

<file path=xl/sharedStrings.xml><?xml version="1.0" encoding="utf-8"?>
<sst xmlns="http://schemas.openxmlformats.org/spreadsheetml/2006/main" count="95" uniqueCount="84">
  <si>
    <t>Neptun</t>
  </si>
  <si>
    <t>1</t>
  </si>
  <si>
    <t>2</t>
  </si>
  <si>
    <t>3</t>
  </si>
  <si>
    <t>4</t>
  </si>
  <si>
    <t>5</t>
  </si>
  <si>
    <t>6</t>
  </si>
  <si>
    <t>Spacer</t>
  </si>
  <si>
    <t>T</t>
  </si>
  <si>
    <t>o</t>
  </si>
  <si>
    <t>A</t>
  </si>
  <si>
    <t>S</t>
  </si>
  <si>
    <t>C</t>
  </si>
  <si>
    <t>II</t>
  </si>
  <si>
    <t>Spacer2</t>
  </si>
  <si>
    <t>To</t>
  </si>
  <si>
    <t>DE</t>
  </si>
  <si>
    <t>CI</t>
  </si>
  <si>
    <t>M</t>
  </si>
  <si>
    <t>AL</t>
  </si>
  <si>
    <t>_</t>
  </si>
  <si>
    <t>Spacer3</t>
  </si>
  <si>
    <t>Add</t>
  </si>
  <si>
    <t>2-2</t>
  </si>
  <si>
    <t>Spacer4</t>
  </si>
  <si>
    <t>A32BO2</t>
  </si>
  <si>
    <t>BPWDH8</t>
  </si>
  <si>
    <t>IYIH94</t>
  </si>
  <si>
    <t>AMSAKO</t>
  </si>
  <si>
    <t>N7OKDZ</t>
  </si>
  <si>
    <t>DJQ16O</t>
  </si>
  <si>
    <t>WWVK21</t>
  </si>
  <si>
    <t>7</t>
  </si>
  <si>
    <t>JKR7ZR</t>
  </si>
  <si>
    <t>8</t>
  </si>
  <si>
    <t>DBIOC9</t>
  </si>
  <si>
    <t>9</t>
  </si>
  <si>
    <t>QG2CBR</t>
  </si>
  <si>
    <t>HM02MI</t>
  </si>
  <si>
    <t>B</t>
  </si>
  <si>
    <t>B21KES</t>
  </si>
  <si>
    <t>F3D3D4</t>
  </si>
  <si>
    <t>D</t>
  </si>
  <si>
    <t>CF2RHU</t>
  </si>
  <si>
    <t>E</t>
  </si>
  <si>
    <t>Q0WQSH</t>
  </si>
  <si>
    <t>F</t>
  </si>
  <si>
    <t>EYBSWV</t>
  </si>
  <si>
    <t>G</t>
  </si>
  <si>
    <t>K7FONH</t>
  </si>
  <si>
    <t>H</t>
  </si>
  <si>
    <t>JP7A43</t>
  </si>
  <si>
    <t>I</t>
  </si>
  <si>
    <t>ILMJRU</t>
  </si>
  <si>
    <t>J</t>
  </si>
  <si>
    <t>Char</t>
  </si>
  <si>
    <t>to</t>
  </si>
  <si>
    <t>Number</t>
  </si>
  <si>
    <t>K</t>
  </si>
  <si>
    <t>L</t>
  </si>
  <si>
    <t>N</t>
  </si>
  <si>
    <t>O</t>
  </si>
  <si>
    <t>P</t>
  </si>
  <si>
    <t>Q</t>
  </si>
  <si>
    <t>R</t>
  </si>
  <si>
    <t>U</t>
  </si>
  <si>
    <t>V</t>
  </si>
  <si>
    <t>W</t>
  </si>
  <si>
    <t>X</t>
  </si>
  <si>
    <t>Y</t>
  </si>
  <si>
    <t>Z</t>
  </si>
  <si>
    <t>0</t>
  </si>
  <si>
    <t>Collisions</t>
  </si>
  <si>
    <t>lw</t>
  </si>
  <si>
    <t>st</t>
  </si>
  <si>
    <t>Spacer5</t>
  </si>
  <si>
    <t>Spacer6</t>
  </si>
  <si>
    <t>Mlt</t>
  </si>
  <si>
    <t>Add2M</t>
  </si>
  <si>
    <t>∑3lwst</t>
  </si>
  <si>
    <t>∑+L</t>
  </si>
  <si>
    <t>↓</t>
  </si>
  <si>
    <t>←</t>
  </si>
  <si>
    <t>Cheat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</si>
</sst>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1"/>
      <color theme="1"/>
      <name val="Calibri"/>
      <family val="2"/>
      <scheme val="minor"/>
    </font>
    <font>
      <b/>
      <sz val="16"/>
      <color theme="0"/>
      <name val="Courier New"/>
      <family val="3"/>
    </font>
    <font>
      <b/>
      <sz val="16"/>
      <color theme="1"/>
      <name val="Courier New"/>
      <family val="3"/>
    </font>
    <font>
      <sz val="16"/>
      <color theme="1"/>
      <name val="Courier New"/>
      <family val="3"/>
    </font>
    <font>
      <sz val="16"/>
      <color theme="1"/>
      <name val="Calibri"/>
      <family val="2"/>
      <scheme val="minor"/>
    </font>
    <font>
      <b/>
      <sz val="16"/>
      <color theme="1"/>
      <name val="Calibri"/>
      <family val="2"/>
      <scheme val="minor"/>
    </font>
    <font>
      <b/>
      <sz val="1"/>
      <color theme="0"/>
      <name val="Courier New"/>
      <family val="3"/>
    </font>
    <font>
      <sz val="11"/>
      <color theme="1"/>
      <name val="Arial Unicode MS"/>
      <family val="2"/>
    </font>
    <font>
      <sz val="9"/>
      <color indexed="81"/>
      <name val="Tahoma"/>
      <family val="2"/>
    </font>
    <font>
      <b/>
      <sz val="9"/>
      <color indexed="81"/>
      <name val="Tahoma"/>
      <family val="2"/>
    </font>
    <font>
      <sz val="16"/>
      <color indexed="81"/>
      <name val="Tahoma"/>
      <family val="2"/>
    </font>
    <font>
      <sz val="9"/>
      <color indexed="81"/>
      <name val="Tahoma"/>
      <charset val="1"/>
    </font>
    <font>
      <b/>
      <sz val="9"/>
      <color indexed="81"/>
      <name val="Tahoma"/>
      <charset val="1"/>
    </font>
    <font>
      <b/>
      <sz val="16"/>
      <color theme="9" tint="-0.249977111117893"/>
      <name val="Courier New"/>
      <family val="3"/>
    </font>
  </fonts>
  <fills count="4">
    <fill>
      <patternFill patternType="none"/>
    </fill>
    <fill>
      <patternFill patternType="gray125"/>
    </fill>
    <fill>
      <patternFill patternType="solid">
        <fgColor theme="4"/>
        <bgColor theme="4"/>
      </patternFill>
    </fill>
    <fill>
      <patternFill patternType="solid">
        <fgColor theme="9" tint="0.7999816888943144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33">
    <xf numFmtId="0" fontId="0" fillId="0" borderId="0" xfId="0"/>
    <xf numFmtId="0" fontId="4" fillId="0" borderId="0" xfId="0" applyFont="1"/>
    <xf numFmtId="0" fontId="6" fillId="2" borderId="0" xfId="0" applyFont="1" applyFill="1" applyBorder="1"/>
    <xf numFmtId="0" fontId="3" fillId="0" borderId="0" xfId="0" applyFont="1" applyBorder="1"/>
    <xf numFmtId="164" fontId="3" fillId="0" borderId="0" xfId="0" applyNumberFormat="1" applyFont="1" applyBorder="1"/>
    <xf numFmtId="0" fontId="1" fillId="2" borderId="1" xfId="0" applyFont="1" applyFill="1" applyBorder="1"/>
    <xf numFmtId="0" fontId="1" fillId="2" borderId="2" xfId="0" applyFont="1" applyFill="1" applyBorder="1"/>
    <xf numFmtId="0" fontId="1" fillId="2" borderId="3" xfId="0" applyFont="1" applyFill="1" applyBorder="1"/>
    <xf numFmtId="0" fontId="3" fillId="0" borderId="4" xfId="0" applyFont="1" applyBorder="1"/>
    <xf numFmtId="0" fontId="3" fillId="0" borderId="5" xfId="0" applyFont="1" applyBorder="1"/>
    <xf numFmtId="164" fontId="3" fillId="0" borderId="6" xfId="0" applyNumberFormat="1" applyFont="1" applyBorder="1"/>
    <xf numFmtId="164" fontId="3" fillId="0" borderId="7" xfId="0" applyNumberFormat="1" applyFont="1" applyBorder="1"/>
    <xf numFmtId="164" fontId="3" fillId="0" borderId="8" xfId="0" applyNumberFormat="1" applyFont="1" applyBorder="1"/>
    <xf numFmtId="0" fontId="1" fillId="2" borderId="9" xfId="0" applyFont="1" applyFill="1" applyBorder="1"/>
    <xf numFmtId="0" fontId="2" fillId="0" borderId="10" xfId="0" applyFont="1" applyBorder="1"/>
    <xf numFmtId="0" fontId="5" fillId="0" borderId="11" xfId="0" applyFont="1" applyBorder="1"/>
    <xf numFmtId="16" fontId="1" fillId="2" borderId="2" xfId="0" quotePrefix="1" applyNumberFormat="1" applyFont="1" applyFill="1" applyBorder="1"/>
    <xf numFmtId="164" fontId="3" fillId="0" borderId="11" xfId="0" applyNumberFormat="1" applyFont="1" applyBorder="1"/>
    <xf numFmtId="0" fontId="4" fillId="0" borderId="1" xfId="0" applyFont="1" applyBorder="1"/>
    <xf numFmtId="0" fontId="4" fillId="0" borderId="2" xfId="0" quotePrefix="1" applyFont="1" applyBorder="1"/>
    <xf numFmtId="0" fontId="4" fillId="0" borderId="3" xfId="0" applyFont="1" applyBorder="1"/>
    <xf numFmtId="0" fontId="4" fillId="0" borderId="4" xfId="0" applyFont="1" applyBorder="1"/>
    <xf numFmtId="0" fontId="4" fillId="0" borderId="0" xfId="0" quotePrefix="1" applyFont="1" applyBorder="1"/>
    <xf numFmtId="0" fontId="4" fillId="0" borderId="5" xfId="0" applyFont="1" applyBorder="1"/>
    <xf numFmtId="0" fontId="4" fillId="0" borderId="0" xfId="0" applyFont="1" applyBorder="1"/>
    <xf numFmtId="0" fontId="4" fillId="0" borderId="6" xfId="0" applyFont="1" applyBorder="1"/>
    <xf numFmtId="0" fontId="4" fillId="0" borderId="7" xfId="0" applyFont="1" applyBorder="1"/>
    <xf numFmtId="0" fontId="4" fillId="0" borderId="8" xfId="0" applyFont="1" applyBorder="1"/>
    <xf numFmtId="0" fontId="7" fillId="0" borderId="0" xfId="0" applyFont="1"/>
    <xf numFmtId="0" fontId="1" fillId="2" borderId="3" xfId="0" quotePrefix="1" applyFont="1" applyFill="1" applyBorder="1"/>
    <xf numFmtId="0" fontId="13" fillId="3" borderId="5" xfId="0" applyFont="1" applyFill="1" applyBorder="1"/>
    <xf numFmtId="0" fontId="13" fillId="3" borderId="10" xfId="0" quotePrefix="1" applyFont="1" applyFill="1" applyBorder="1"/>
    <xf numFmtId="0" fontId="13" fillId="3" borderId="10" xfId="0" applyFont="1" applyFill="1" applyBorder="1"/>
  </cellXfs>
  <cellStyles count="1">
    <cellStyle name="Normal" xfId="0" builtinId="0"/>
  </cellStyles>
  <dxfs count="90">
    <dxf>
      <font>
        <b val="0"/>
        <i val="0"/>
        <strike val="0"/>
        <condense val="0"/>
        <extend val="0"/>
        <outline val="0"/>
        <shadow val="0"/>
        <u val="none"/>
        <vertAlign val="baseline"/>
        <sz val="16"/>
        <color theme="1"/>
        <name val="Courier New"/>
        <scheme val="none"/>
      </font>
      <numFmt numFmtId="164" formatCode="0;0"/>
      <border diagonalUp="0" diagonalDown="0" outline="0">
        <left style="medium">
          <color indexed="64"/>
        </left>
        <right style="medium">
          <color indexed="64"/>
        </right>
        <top/>
        <bottom style="medium">
          <color indexed="64"/>
        </bottom>
      </border>
    </dxf>
    <dxf>
      <font>
        <b/>
        <i val="0"/>
        <strike val="0"/>
        <condense val="0"/>
        <extend val="0"/>
        <outline val="0"/>
        <shadow val="0"/>
        <u val="none"/>
        <vertAlign val="baseline"/>
        <sz val="16"/>
        <color theme="9" tint="-0.249977111117893"/>
        <name val="Courier New"/>
        <scheme val="none"/>
      </font>
      <fill>
        <patternFill patternType="solid">
          <fgColor indexed="64"/>
          <bgColor theme="9" tint="0.79998168889431442"/>
        </patternFill>
      </fill>
      <border diagonalUp="0" diagonalDown="0" outline="0">
        <left style="medium">
          <color indexed="64"/>
        </left>
        <right style="medium">
          <color indexed="64"/>
        </right>
        <top/>
        <bottom/>
      </border>
    </dxf>
    <dxf>
      <font>
        <b val="0"/>
        <i val="0"/>
        <strike val="0"/>
        <condense val="0"/>
        <extend val="0"/>
        <outline val="0"/>
        <shadow val="0"/>
        <u val="none"/>
        <vertAlign val="baseline"/>
        <sz val="16"/>
        <color theme="1"/>
        <name val="Courier New"/>
        <scheme val="none"/>
      </font>
      <numFmt numFmtId="164" formatCode="0;0"/>
      <border diagonalUp="0" diagonalDown="0" outline="0">
        <left/>
        <right/>
        <top/>
        <bottom/>
      </border>
    </dxf>
    <dxf>
      <font>
        <b val="0"/>
        <i val="0"/>
        <strike val="0"/>
        <condense val="0"/>
        <extend val="0"/>
        <outline val="0"/>
        <shadow val="0"/>
        <u val="none"/>
        <vertAlign val="baseline"/>
        <sz val="16"/>
        <color theme="1"/>
        <name val="Courier New"/>
        <scheme val="none"/>
      </font>
      <border outline="0">
        <left style="medium">
          <color indexed="64"/>
        </left>
      </border>
    </dxf>
    <dxf>
      <font>
        <b val="0"/>
        <i val="0"/>
        <strike val="0"/>
        <condense val="0"/>
        <extend val="0"/>
        <outline val="0"/>
        <shadow val="0"/>
        <u val="none"/>
        <vertAlign val="baseline"/>
        <sz val="16"/>
        <color theme="1"/>
        <name val="Courier New"/>
        <scheme val="none"/>
      </font>
      <numFmt numFmtId="164" formatCode="0;0"/>
      <border diagonalUp="0" diagonalDown="0" outline="0">
        <left/>
        <right style="medium">
          <color indexed="64"/>
        </right>
        <top/>
        <bottom style="medium">
          <color indexed="64"/>
        </bottom>
      </border>
    </dxf>
    <dxf>
      <font>
        <b/>
        <i val="0"/>
        <strike val="0"/>
        <condense val="0"/>
        <extend val="0"/>
        <outline val="0"/>
        <shadow val="0"/>
        <u val="none"/>
        <vertAlign val="baseline"/>
        <sz val="16"/>
        <color theme="9" tint="-0.249977111117893"/>
        <name val="Courier New"/>
        <scheme val="none"/>
      </font>
      <numFmt numFmtId="0" formatCode="General"/>
      <fill>
        <patternFill patternType="solid">
          <fgColor indexed="64"/>
          <bgColor theme="9" tint="0.79998168889431442"/>
        </patternFill>
      </fill>
      <border diagonalUp="0" diagonalDown="0" outline="0">
        <left/>
        <right style="medium">
          <color indexed="64"/>
        </right>
        <top/>
        <bottom/>
      </border>
    </dxf>
    <dxf>
      <font>
        <b val="0"/>
        <i val="0"/>
        <strike val="0"/>
        <condense val="0"/>
        <extend val="0"/>
        <outline val="0"/>
        <shadow val="0"/>
        <u val="none"/>
        <vertAlign val="baseline"/>
        <sz val="16"/>
        <color theme="1"/>
        <name val="Courier New"/>
        <scheme val="none"/>
      </font>
      <numFmt numFmtId="164" formatCode="0;0"/>
      <border diagonalUp="0" diagonalDown="0" outline="0">
        <left style="medium">
          <color indexed="64"/>
        </left>
        <right/>
        <top/>
        <bottom style="medium">
          <color indexed="64"/>
        </bottom>
      </border>
    </dxf>
    <dxf>
      <font>
        <b val="0"/>
        <i val="0"/>
        <strike val="0"/>
        <condense val="0"/>
        <extend val="0"/>
        <outline val="0"/>
        <shadow val="0"/>
        <u val="none"/>
        <vertAlign val="baseline"/>
        <sz val="16"/>
        <color theme="1"/>
        <name val="Courier New"/>
        <scheme val="none"/>
      </font>
      <numFmt numFmtId="0" formatCode="General"/>
      <border diagonalUp="0" diagonalDown="0" outline="0">
        <left style="medium">
          <color indexed="64"/>
        </left>
        <right/>
        <top/>
        <bottom/>
      </border>
    </dxf>
    <dxf>
      <font>
        <b val="0"/>
        <i val="0"/>
        <strike val="0"/>
        <condense val="0"/>
        <extend val="0"/>
        <outline val="0"/>
        <shadow val="0"/>
        <u val="none"/>
        <vertAlign val="baseline"/>
        <sz val="16"/>
        <color theme="1"/>
        <name val="Courier New"/>
        <scheme val="none"/>
      </font>
      <numFmt numFmtId="164" formatCode="0;0"/>
      <border diagonalUp="0" diagonalDown="0" outline="0">
        <left/>
        <right/>
        <top/>
        <bottom/>
      </border>
    </dxf>
    <dxf>
      <font>
        <b val="0"/>
        <i val="0"/>
        <strike val="0"/>
        <condense val="0"/>
        <extend val="0"/>
        <outline val="0"/>
        <shadow val="0"/>
        <u val="none"/>
        <vertAlign val="baseline"/>
        <sz val="16"/>
        <color theme="1"/>
        <name val="Courier New"/>
        <scheme val="none"/>
      </font>
      <border outline="0">
        <left style="medium">
          <color indexed="64"/>
        </left>
      </border>
    </dxf>
    <dxf>
      <font>
        <b val="0"/>
        <i val="0"/>
        <strike val="0"/>
        <condense val="0"/>
        <extend val="0"/>
        <outline val="0"/>
        <shadow val="0"/>
        <u val="none"/>
        <vertAlign val="baseline"/>
        <sz val="16"/>
        <color theme="1"/>
        <name val="Courier New"/>
        <scheme val="none"/>
      </font>
      <numFmt numFmtId="164" formatCode="0;0"/>
      <border diagonalUp="0" diagonalDown="0" outline="0">
        <left/>
        <right style="medium">
          <color indexed="64"/>
        </right>
        <top/>
        <bottom style="medium">
          <color indexed="64"/>
        </bottom>
      </border>
    </dxf>
    <dxf>
      <font>
        <b/>
        <i val="0"/>
        <strike val="0"/>
        <condense val="0"/>
        <extend val="0"/>
        <outline val="0"/>
        <shadow val="0"/>
        <u val="none"/>
        <vertAlign val="baseline"/>
        <sz val="16"/>
        <color theme="9" tint="-0.249977111117893"/>
        <name val="Courier New"/>
        <scheme val="none"/>
      </font>
      <numFmt numFmtId="0" formatCode="General"/>
      <fill>
        <patternFill patternType="solid">
          <fgColor indexed="64"/>
          <bgColor theme="9" tint="0.79998168889431442"/>
        </patternFill>
      </fill>
      <border diagonalUp="0" diagonalDown="0" outline="0">
        <left/>
        <right style="medium">
          <color indexed="64"/>
        </right>
        <top/>
        <bottom/>
      </border>
    </dxf>
    <dxf>
      <font>
        <b val="0"/>
        <i val="0"/>
        <strike val="0"/>
        <condense val="0"/>
        <extend val="0"/>
        <outline val="0"/>
        <shadow val="0"/>
        <u val="none"/>
        <vertAlign val="baseline"/>
        <sz val="16"/>
        <color theme="1"/>
        <name val="Courier New"/>
        <scheme val="none"/>
      </font>
      <numFmt numFmtId="164" formatCode="0;0"/>
      <border diagonalUp="0" diagonalDown="0" outline="0">
        <left style="medium">
          <color indexed="64"/>
        </left>
        <right/>
        <top/>
        <bottom style="medium">
          <color indexed="64"/>
        </bottom>
      </border>
    </dxf>
    <dxf>
      <font>
        <b val="0"/>
        <i val="0"/>
        <strike val="0"/>
        <condense val="0"/>
        <extend val="0"/>
        <outline val="0"/>
        <shadow val="0"/>
        <u val="none"/>
        <vertAlign val="baseline"/>
        <sz val="16"/>
        <color theme="1"/>
        <name val="Courier New"/>
        <scheme val="none"/>
      </font>
      <numFmt numFmtId="0" formatCode="General"/>
      <border diagonalUp="0" diagonalDown="0" outline="0">
        <left style="medium">
          <color indexed="64"/>
        </left>
        <right/>
        <top/>
        <bottom/>
      </border>
    </dxf>
    <dxf>
      <font>
        <b val="0"/>
        <i val="0"/>
        <strike val="0"/>
        <condense val="0"/>
        <extend val="0"/>
        <outline val="0"/>
        <shadow val="0"/>
        <u val="none"/>
        <vertAlign val="baseline"/>
        <sz val="16"/>
        <color theme="1"/>
        <name val="Courier New"/>
        <scheme val="none"/>
      </font>
      <numFmt numFmtId="164" formatCode="0;0"/>
      <border diagonalUp="0" diagonalDown="0" outline="0">
        <left/>
        <right/>
        <top/>
        <bottom/>
      </border>
    </dxf>
    <dxf>
      <font>
        <b val="0"/>
        <i val="0"/>
        <strike val="0"/>
        <condense val="0"/>
        <extend val="0"/>
        <outline val="0"/>
        <shadow val="0"/>
        <u val="none"/>
        <vertAlign val="baseline"/>
        <sz val="16"/>
        <color theme="1"/>
        <name val="Courier New"/>
        <scheme val="none"/>
      </font>
    </dxf>
    <dxf>
      <font>
        <b val="0"/>
        <i val="0"/>
        <strike val="0"/>
        <condense val="0"/>
        <extend val="0"/>
        <outline val="0"/>
        <shadow val="0"/>
        <u val="none"/>
        <vertAlign val="baseline"/>
        <sz val="16"/>
        <color theme="1"/>
        <name val="Courier New"/>
        <scheme val="none"/>
      </font>
      <numFmt numFmtId="164" formatCode="0;0"/>
      <border diagonalUp="0" diagonalDown="0" outline="0">
        <left/>
        <right style="medium">
          <color indexed="64"/>
        </right>
        <top/>
        <bottom style="medium">
          <color indexed="64"/>
        </bottom>
      </border>
    </dxf>
    <dxf>
      <font>
        <b val="0"/>
        <i val="0"/>
        <strike val="0"/>
        <condense val="0"/>
        <extend val="0"/>
        <outline val="0"/>
        <shadow val="0"/>
        <u val="none"/>
        <vertAlign val="baseline"/>
        <sz val="16"/>
        <color theme="1"/>
        <name val="Courier New"/>
        <scheme val="none"/>
      </font>
      <border diagonalUp="0" diagonalDown="0">
        <left/>
        <right style="medium">
          <color indexed="64"/>
        </right>
        <top/>
        <bottom/>
        <vertical/>
        <horizontal/>
      </border>
    </dxf>
    <dxf>
      <font>
        <b val="0"/>
        <i val="0"/>
        <strike val="0"/>
        <condense val="0"/>
        <extend val="0"/>
        <outline val="0"/>
        <shadow val="0"/>
        <u val="none"/>
        <vertAlign val="baseline"/>
        <sz val="16"/>
        <color theme="1"/>
        <name val="Courier New"/>
        <scheme val="none"/>
      </font>
      <numFmt numFmtId="164" formatCode="0;0"/>
      <border diagonalUp="0" diagonalDown="0" outline="0">
        <left/>
        <right/>
        <top/>
        <bottom style="medium">
          <color indexed="64"/>
        </bottom>
      </border>
    </dxf>
    <dxf>
      <font>
        <b val="0"/>
        <i val="0"/>
        <strike val="0"/>
        <condense val="0"/>
        <extend val="0"/>
        <outline val="0"/>
        <shadow val="0"/>
        <u val="none"/>
        <vertAlign val="baseline"/>
        <sz val="16"/>
        <color theme="1"/>
        <name val="Courier New"/>
        <scheme val="none"/>
      </font>
    </dxf>
    <dxf>
      <font>
        <b val="0"/>
        <i val="0"/>
        <strike val="0"/>
        <condense val="0"/>
        <extend val="0"/>
        <outline val="0"/>
        <shadow val="0"/>
        <u val="none"/>
        <vertAlign val="baseline"/>
        <sz val="16"/>
        <color theme="1"/>
        <name val="Courier New"/>
        <scheme val="none"/>
      </font>
      <numFmt numFmtId="164" formatCode="0;0"/>
      <border diagonalUp="0" diagonalDown="0" outline="0">
        <left/>
        <right/>
        <top/>
        <bottom style="medium">
          <color indexed="64"/>
        </bottom>
      </border>
    </dxf>
    <dxf>
      <font>
        <b val="0"/>
        <i val="0"/>
        <strike val="0"/>
        <condense val="0"/>
        <extend val="0"/>
        <outline val="0"/>
        <shadow val="0"/>
        <u val="none"/>
        <vertAlign val="baseline"/>
        <sz val="16"/>
        <color theme="1"/>
        <name val="Courier New"/>
        <scheme val="none"/>
      </font>
    </dxf>
    <dxf>
      <font>
        <b val="0"/>
        <i val="0"/>
        <strike val="0"/>
        <condense val="0"/>
        <extend val="0"/>
        <outline val="0"/>
        <shadow val="0"/>
        <u val="none"/>
        <vertAlign val="baseline"/>
        <sz val="16"/>
        <color theme="1"/>
        <name val="Courier New"/>
        <scheme val="none"/>
      </font>
      <numFmt numFmtId="164" formatCode="0;0"/>
      <border diagonalUp="0" diagonalDown="0" outline="0">
        <left style="medium">
          <color indexed="64"/>
        </left>
        <right/>
        <top/>
        <bottom style="medium">
          <color indexed="64"/>
        </bottom>
      </border>
    </dxf>
    <dxf>
      <font>
        <b val="0"/>
        <i val="0"/>
        <strike val="0"/>
        <condense val="0"/>
        <extend val="0"/>
        <outline val="0"/>
        <shadow val="0"/>
        <u val="none"/>
        <vertAlign val="baseline"/>
        <sz val="16"/>
        <color theme="1"/>
        <name val="Courier New"/>
        <scheme val="none"/>
      </font>
      <border diagonalUp="0" diagonalDown="0">
        <left style="medium">
          <color indexed="64"/>
        </left>
        <right/>
        <top/>
        <bottom/>
        <vertical/>
        <horizontal/>
      </border>
    </dxf>
    <dxf>
      <font>
        <b val="0"/>
        <i val="0"/>
        <strike val="0"/>
        <condense val="0"/>
        <extend val="0"/>
        <outline val="0"/>
        <shadow val="0"/>
        <u val="none"/>
        <vertAlign val="baseline"/>
        <sz val="16"/>
        <color theme="1"/>
        <name val="Courier New"/>
        <scheme val="none"/>
      </font>
      <numFmt numFmtId="164" formatCode="0;0"/>
      <border diagonalUp="0" diagonalDown="0" outline="0">
        <left/>
        <right/>
        <top/>
        <bottom/>
      </border>
    </dxf>
    <dxf>
      <font>
        <b val="0"/>
        <i val="0"/>
        <strike val="0"/>
        <condense val="0"/>
        <extend val="0"/>
        <outline val="0"/>
        <shadow val="0"/>
        <u val="none"/>
        <vertAlign val="baseline"/>
        <sz val="16"/>
        <color theme="1"/>
        <name val="Courier New"/>
        <scheme val="none"/>
      </font>
    </dxf>
    <dxf>
      <font>
        <b val="0"/>
        <i val="0"/>
        <strike val="0"/>
        <condense val="0"/>
        <extend val="0"/>
        <outline val="0"/>
        <shadow val="0"/>
        <u val="none"/>
        <vertAlign val="baseline"/>
        <sz val="16"/>
        <color theme="1"/>
        <name val="Courier New"/>
        <scheme val="none"/>
      </font>
      <numFmt numFmtId="164" formatCode="0;0"/>
      <border diagonalUp="0" diagonalDown="0" outline="0">
        <left/>
        <right style="medium">
          <color indexed="64"/>
        </right>
        <top/>
        <bottom style="medium">
          <color indexed="64"/>
        </bottom>
      </border>
    </dxf>
    <dxf>
      <font>
        <b val="0"/>
        <i val="0"/>
        <strike val="0"/>
        <condense val="0"/>
        <extend val="0"/>
        <outline val="0"/>
        <shadow val="0"/>
        <u val="none"/>
        <vertAlign val="baseline"/>
        <sz val="16"/>
        <color theme="1"/>
        <name val="Courier New"/>
        <scheme val="none"/>
      </font>
      <numFmt numFmtId="0" formatCode="General"/>
      <border diagonalUp="0" diagonalDown="0">
        <left/>
        <right style="medium">
          <color indexed="64"/>
        </right>
        <top/>
        <bottom/>
        <vertical/>
        <horizontal/>
      </border>
    </dxf>
    <dxf>
      <font>
        <b val="0"/>
        <i val="0"/>
        <strike val="0"/>
        <condense val="0"/>
        <extend val="0"/>
        <outline val="0"/>
        <shadow val="0"/>
        <u val="none"/>
        <vertAlign val="baseline"/>
        <sz val="16"/>
        <color theme="1"/>
        <name val="Courier New"/>
        <scheme val="none"/>
      </font>
      <numFmt numFmtId="164" formatCode="0;0"/>
      <border diagonalUp="0" diagonalDown="0" outline="0">
        <left/>
        <right/>
        <top/>
        <bottom style="medium">
          <color indexed="64"/>
        </bottom>
      </border>
    </dxf>
    <dxf>
      <font>
        <b val="0"/>
        <i val="0"/>
        <strike val="0"/>
        <condense val="0"/>
        <extend val="0"/>
        <outline val="0"/>
        <shadow val="0"/>
        <u val="none"/>
        <vertAlign val="baseline"/>
        <sz val="16"/>
        <color theme="1"/>
        <name val="Courier New"/>
        <scheme val="none"/>
      </font>
      <numFmt numFmtId="0" formatCode="General"/>
    </dxf>
    <dxf>
      <font>
        <b val="0"/>
        <i val="0"/>
        <strike val="0"/>
        <condense val="0"/>
        <extend val="0"/>
        <outline val="0"/>
        <shadow val="0"/>
        <u val="none"/>
        <vertAlign val="baseline"/>
        <sz val="16"/>
        <color theme="1"/>
        <name val="Courier New"/>
        <scheme val="none"/>
      </font>
      <numFmt numFmtId="164" formatCode="0;0"/>
      <border diagonalUp="0" diagonalDown="0" outline="0">
        <left/>
        <right/>
        <top/>
        <bottom style="medium">
          <color indexed="64"/>
        </bottom>
      </border>
    </dxf>
    <dxf>
      <font>
        <b val="0"/>
        <i val="0"/>
        <strike val="0"/>
        <condense val="0"/>
        <extend val="0"/>
        <outline val="0"/>
        <shadow val="0"/>
        <u val="none"/>
        <vertAlign val="baseline"/>
        <sz val="16"/>
        <color theme="1"/>
        <name val="Courier New"/>
        <scheme val="none"/>
      </font>
      <numFmt numFmtId="0" formatCode="General"/>
    </dxf>
    <dxf>
      <font>
        <b val="0"/>
        <i val="0"/>
        <strike val="0"/>
        <condense val="0"/>
        <extend val="0"/>
        <outline val="0"/>
        <shadow val="0"/>
        <u val="none"/>
        <vertAlign val="baseline"/>
        <sz val="16"/>
        <color theme="1"/>
        <name val="Courier New"/>
        <scheme val="none"/>
      </font>
      <numFmt numFmtId="164" formatCode="0;0"/>
      <border diagonalUp="0" diagonalDown="0" outline="0">
        <left/>
        <right/>
        <top/>
        <bottom style="medium">
          <color indexed="64"/>
        </bottom>
      </border>
    </dxf>
    <dxf>
      <font>
        <b val="0"/>
        <i val="0"/>
        <strike val="0"/>
        <condense val="0"/>
        <extend val="0"/>
        <outline val="0"/>
        <shadow val="0"/>
        <u val="none"/>
        <vertAlign val="baseline"/>
        <sz val="16"/>
        <color theme="1"/>
        <name val="Courier New"/>
        <scheme val="none"/>
      </font>
      <numFmt numFmtId="0" formatCode="General"/>
    </dxf>
    <dxf>
      <font>
        <b val="0"/>
        <i val="0"/>
        <strike val="0"/>
        <condense val="0"/>
        <extend val="0"/>
        <outline val="0"/>
        <shadow val="0"/>
        <u val="none"/>
        <vertAlign val="baseline"/>
        <sz val="16"/>
        <color theme="1"/>
        <name val="Courier New"/>
        <scheme val="none"/>
      </font>
      <numFmt numFmtId="164" formatCode="0;0"/>
      <border diagonalUp="0" diagonalDown="0" outline="0">
        <left/>
        <right/>
        <top/>
        <bottom style="medium">
          <color indexed="64"/>
        </bottom>
      </border>
    </dxf>
    <dxf>
      <font>
        <b val="0"/>
        <i val="0"/>
        <strike val="0"/>
        <condense val="0"/>
        <extend val="0"/>
        <outline val="0"/>
        <shadow val="0"/>
        <u val="none"/>
        <vertAlign val="baseline"/>
        <sz val="16"/>
        <color theme="1"/>
        <name val="Courier New"/>
        <scheme val="none"/>
      </font>
      <numFmt numFmtId="0" formatCode="General"/>
    </dxf>
    <dxf>
      <font>
        <b val="0"/>
        <i val="0"/>
        <strike val="0"/>
        <condense val="0"/>
        <extend val="0"/>
        <outline val="0"/>
        <shadow val="0"/>
        <u val="none"/>
        <vertAlign val="baseline"/>
        <sz val="16"/>
        <color theme="1"/>
        <name val="Courier New"/>
        <scheme val="none"/>
      </font>
      <numFmt numFmtId="164" formatCode="0;0"/>
      <border diagonalUp="0" diagonalDown="0" outline="0">
        <left style="medium">
          <color indexed="64"/>
        </left>
        <right/>
        <top/>
        <bottom style="medium">
          <color indexed="64"/>
        </bottom>
      </border>
    </dxf>
    <dxf>
      <font>
        <b val="0"/>
        <i val="0"/>
        <strike val="0"/>
        <condense val="0"/>
        <extend val="0"/>
        <outline val="0"/>
        <shadow val="0"/>
        <u val="none"/>
        <vertAlign val="baseline"/>
        <sz val="16"/>
        <color theme="1"/>
        <name val="Courier New"/>
        <scheme val="none"/>
      </font>
      <numFmt numFmtId="0" formatCode="General"/>
      <border diagonalUp="0" diagonalDown="0">
        <left style="medium">
          <color indexed="64"/>
        </left>
        <right/>
        <top/>
        <bottom/>
        <vertical/>
        <horizontal/>
      </border>
    </dxf>
    <dxf>
      <font>
        <b val="0"/>
        <i val="0"/>
        <strike val="0"/>
        <condense val="0"/>
        <extend val="0"/>
        <outline val="0"/>
        <shadow val="0"/>
        <u val="none"/>
        <vertAlign val="baseline"/>
        <sz val="16"/>
        <color theme="1"/>
        <name val="Courier New"/>
        <scheme val="none"/>
      </font>
      <numFmt numFmtId="164" formatCode="0;0"/>
      <border diagonalUp="0" diagonalDown="0" outline="0">
        <left/>
        <right/>
        <top/>
        <bottom/>
      </border>
    </dxf>
    <dxf>
      <font>
        <b val="0"/>
        <i val="0"/>
        <strike val="0"/>
        <condense val="0"/>
        <extend val="0"/>
        <outline val="0"/>
        <shadow val="0"/>
        <u val="none"/>
        <vertAlign val="baseline"/>
        <sz val="16"/>
        <color theme="1"/>
        <name val="Courier New"/>
        <scheme val="none"/>
      </font>
    </dxf>
    <dxf>
      <font>
        <b val="0"/>
        <i val="0"/>
        <strike val="0"/>
        <condense val="0"/>
        <extend val="0"/>
        <outline val="0"/>
        <shadow val="0"/>
        <u val="none"/>
        <vertAlign val="baseline"/>
        <sz val="16"/>
        <color theme="1"/>
        <name val="Courier New"/>
        <scheme val="none"/>
      </font>
      <numFmt numFmtId="164" formatCode="0;0"/>
      <border diagonalUp="0" diagonalDown="0" outline="0">
        <left/>
        <right style="medium">
          <color indexed="64"/>
        </right>
        <top/>
        <bottom style="medium">
          <color indexed="64"/>
        </bottom>
      </border>
    </dxf>
    <dxf>
      <font>
        <b val="0"/>
        <i val="0"/>
        <strike val="0"/>
        <condense val="0"/>
        <extend val="0"/>
        <outline val="0"/>
        <shadow val="0"/>
        <u val="none"/>
        <vertAlign val="baseline"/>
        <sz val="16"/>
        <color theme="1"/>
        <name val="Courier New"/>
        <scheme val="none"/>
      </font>
      <border diagonalUp="0" diagonalDown="0">
        <left/>
        <right style="medium">
          <color indexed="64"/>
        </right>
        <top/>
        <bottom/>
        <vertical/>
        <horizontal/>
      </border>
    </dxf>
    <dxf>
      <font>
        <b val="0"/>
        <i val="0"/>
        <strike val="0"/>
        <condense val="0"/>
        <extend val="0"/>
        <outline val="0"/>
        <shadow val="0"/>
        <u val="none"/>
        <vertAlign val="baseline"/>
        <sz val="16"/>
        <color theme="1"/>
        <name val="Courier New"/>
        <scheme val="none"/>
      </font>
      <numFmt numFmtId="164" formatCode="0;0"/>
      <border diagonalUp="0" diagonalDown="0" outline="0">
        <left/>
        <right/>
        <top/>
        <bottom style="medium">
          <color indexed="64"/>
        </bottom>
      </border>
    </dxf>
    <dxf>
      <font>
        <b val="0"/>
        <i val="0"/>
        <strike val="0"/>
        <condense val="0"/>
        <extend val="0"/>
        <outline val="0"/>
        <shadow val="0"/>
        <u val="none"/>
        <vertAlign val="baseline"/>
        <sz val="16"/>
        <color theme="1"/>
        <name val="Courier New"/>
        <scheme val="none"/>
      </font>
    </dxf>
    <dxf>
      <font>
        <b val="0"/>
        <i val="0"/>
        <strike val="0"/>
        <condense val="0"/>
        <extend val="0"/>
        <outline val="0"/>
        <shadow val="0"/>
        <u val="none"/>
        <vertAlign val="baseline"/>
        <sz val="16"/>
        <color theme="1"/>
        <name val="Courier New"/>
        <scheme val="none"/>
      </font>
      <numFmt numFmtId="164" formatCode="0;0"/>
      <border diagonalUp="0" diagonalDown="0" outline="0">
        <left/>
        <right/>
        <top/>
        <bottom style="medium">
          <color indexed="64"/>
        </bottom>
      </border>
    </dxf>
    <dxf>
      <font>
        <b val="0"/>
        <i val="0"/>
        <strike val="0"/>
        <condense val="0"/>
        <extend val="0"/>
        <outline val="0"/>
        <shadow val="0"/>
        <u val="none"/>
        <vertAlign val="baseline"/>
        <sz val="16"/>
        <color theme="1"/>
        <name val="Courier New"/>
        <scheme val="none"/>
      </font>
    </dxf>
    <dxf>
      <font>
        <b val="0"/>
        <i val="0"/>
        <strike val="0"/>
        <condense val="0"/>
        <extend val="0"/>
        <outline val="0"/>
        <shadow val="0"/>
        <u val="none"/>
        <vertAlign val="baseline"/>
        <sz val="16"/>
        <color theme="1"/>
        <name val="Courier New"/>
        <scheme val="none"/>
      </font>
      <numFmt numFmtId="164" formatCode="0;0"/>
      <border diagonalUp="0" diagonalDown="0" outline="0">
        <left/>
        <right/>
        <top/>
        <bottom style="medium">
          <color indexed="64"/>
        </bottom>
      </border>
    </dxf>
    <dxf>
      <font>
        <b val="0"/>
        <i val="0"/>
        <strike val="0"/>
        <condense val="0"/>
        <extend val="0"/>
        <outline val="0"/>
        <shadow val="0"/>
        <u val="none"/>
        <vertAlign val="baseline"/>
        <sz val="16"/>
        <color theme="1"/>
        <name val="Courier New"/>
        <scheme val="none"/>
      </font>
    </dxf>
    <dxf>
      <font>
        <b val="0"/>
        <i val="0"/>
        <strike val="0"/>
        <condense val="0"/>
        <extend val="0"/>
        <outline val="0"/>
        <shadow val="0"/>
        <u val="none"/>
        <vertAlign val="baseline"/>
        <sz val="16"/>
        <color theme="1"/>
        <name val="Courier New"/>
        <scheme val="none"/>
      </font>
      <numFmt numFmtId="164" formatCode="0;0"/>
      <border diagonalUp="0" diagonalDown="0" outline="0">
        <left/>
        <right/>
        <top/>
        <bottom style="medium">
          <color indexed="64"/>
        </bottom>
      </border>
    </dxf>
    <dxf>
      <font>
        <b val="0"/>
        <i val="0"/>
        <strike val="0"/>
        <condense val="0"/>
        <extend val="0"/>
        <outline val="0"/>
        <shadow val="0"/>
        <u val="none"/>
        <vertAlign val="baseline"/>
        <sz val="16"/>
        <color theme="1"/>
        <name val="Courier New"/>
        <scheme val="none"/>
      </font>
    </dxf>
    <dxf>
      <font>
        <b val="0"/>
        <i val="0"/>
        <strike val="0"/>
        <condense val="0"/>
        <extend val="0"/>
        <outline val="0"/>
        <shadow val="0"/>
        <u val="none"/>
        <vertAlign val="baseline"/>
        <sz val="16"/>
        <color theme="1"/>
        <name val="Courier New"/>
        <scheme val="none"/>
      </font>
      <numFmt numFmtId="164" formatCode="0;0"/>
      <border diagonalUp="0" diagonalDown="0" outline="0">
        <left style="medium">
          <color indexed="64"/>
        </left>
        <right/>
        <top/>
        <bottom style="medium">
          <color indexed="64"/>
        </bottom>
      </border>
    </dxf>
    <dxf>
      <font>
        <b val="0"/>
        <i val="0"/>
        <strike val="0"/>
        <condense val="0"/>
        <extend val="0"/>
        <outline val="0"/>
        <shadow val="0"/>
        <u val="none"/>
        <vertAlign val="baseline"/>
        <sz val="16"/>
        <color theme="1"/>
        <name val="Courier New"/>
        <scheme val="none"/>
      </font>
      <border diagonalUp="0" diagonalDown="0">
        <left style="medium">
          <color indexed="64"/>
        </left>
        <right/>
        <top/>
        <bottom/>
        <vertical/>
        <horizontal/>
      </border>
    </dxf>
    <dxf>
      <font>
        <b val="0"/>
        <i val="0"/>
        <strike val="0"/>
        <condense val="0"/>
        <extend val="0"/>
        <outline val="0"/>
        <shadow val="0"/>
        <u val="none"/>
        <vertAlign val="baseline"/>
        <sz val="16"/>
        <color theme="1"/>
        <name val="Courier New"/>
        <scheme val="none"/>
      </font>
      <numFmt numFmtId="164" formatCode="0;0"/>
      <border diagonalUp="0" diagonalDown="0" outline="0">
        <left/>
        <right/>
        <top/>
        <bottom/>
      </border>
    </dxf>
    <dxf>
      <font>
        <b val="0"/>
        <i val="0"/>
        <strike val="0"/>
        <condense val="0"/>
        <extend val="0"/>
        <outline val="0"/>
        <shadow val="0"/>
        <u val="none"/>
        <vertAlign val="baseline"/>
        <sz val="16"/>
        <color theme="1"/>
        <name val="Courier New"/>
        <scheme val="none"/>
      </font>
    </dxf>
    <dxf>
      <font>
        <b val="0"/>
        <i val="0"/>
        <strike val="0"/>
        <condense val="0"/>
        <extend val="0"/>
        <outline val="0"/>
        <shadow val="0"/>
        <u val="none"/>
        <vertAlign val="baseline"/>
        <sz val="16"/>
        <color theme="1"/>
        <name val="Courier New"/>
        <scheme val="none"/>
      </font>
      <numFmt numFmtId="164" formatCode="0;0"/>
      <border diagonalUp="0" diagonalDown="0" outline="0">
        <left/>
        <right style="medium">
          <color indexed="64"/>
        </right>
        <top/>
        <bottom style="medium">
          <color indexed="64"/>
        </bottom>
      </border>
    </dxf>
    <dxf>
      <font>
        <b val="0"/>
        <i val="0"/>
        <strike val="0"/>
        <condense val="0"/>
        <extend val="0"/>
        <outline val="0"/>
        <shadow val="0"/>
        <u val="none"/>
        <vertAlign val="baseline"/>
        <sz val="16"/>
        <color theme="1"/>
        <name val="Courier New"/>
        <scheme val="none"/>
      </font>
      <border diagonalUp="0" diagonalDown="0">
        <left style="medium">
          <color auto="1"/>
        </left>
        <right style="medium">
          <color indexed="64"/>
        </right>
        <top/>
        <bottom/>
        <vertical style="medium">
          <color auto="1"/>
        </vertical>
        <horizontal/>
      </border>
    </dxf>
    <dxf>
      <font>
        <b val="0"/>
        <i val="0"/>
        <strike val="0"/>
        <condense val="0"/>
        <extend val="0"/>
        <outline val="0"/>
        <shadow val="0"/>
        <u val="none"/>
        <vertAlign val="baseline"/>
        <sz val="16"/>
        <color theme="1"/>
        <name val="Courier New"/>
        <scheme val="none"/>
      </font>
      <numFmt numFmtId="164" formatCode="0;0"/>
      <border diagonalUp="0" diagonalDown="0" outline="0">
        <left/>
        <right/>
        <top/>
        <bottom style="medium">
          <color indexed="64"/>
        </bottom>
      </border>
    </dxf>
    <dxf>
      <font>
        <b val="0"/>
        <i val="0"/>
        <strike val="0"/>
        <condense val="0"/>
        <extend val="0"/>
        <outline val="0"/>
        <shadow val="0"/>
        <u val="none"/>
        <vertAlign val="baseline"/>
        <sz val="16"/>
        <color theme="1"/>
        <name val="Courier New"/>
        <scheme val="none"/>
      </font>
      <border diagonalUp="0" diagonalDown="0">
        <left style="medium">
          <color auto="1"/>
        </left>
        <right style="medium">
          <color auto="1"/>
        </right>
        <top/>
        <bottom/>
        <vertical style="medium">
          <color auto="1"/>
        </vertical>
        <horizontal/>
      </border>
    </dxf>
    <dxf>
      <font>
        <b val="0"/>
        <i val="0"/>
        <strike val="0"/>
        <condense val="0"/>
        <extend val="0"/>
        <outline val="0"/>
        <shadow val="0"/>
        <u val="none"/>
        <vertAlign val="baseline"/>
        <sz val="16"/>
        <color theme="1"/>
        <name val="Courier New"/>
        <scheme val="none"/>
      </font>
      <numFmt numFmtId="164" formatCode="0;0"/>
      <border diagonalUp="0" diagonalDown="0" outline="0">
        <left/>
        <right/>
        <top/>
        <bottom style="medium">
          <color indexed="64"/>
        </bottom>
      </border>
    </dxf>
    <dxf>
      <font>
        <b val="0"/>
        <i val="0"/>
        <strike val="0"/>
        <condense val="0"/>
        <extend val="0"/>
        <outline val="0"/>
        <shadow val="0"/>
        <u val="none"/>
        <vertAlign val="baseline"/>
        <sz val="16"/>
        <color theme="1"/>
        <name val="Courier New"/>
        <scheme val="none"/>
      </font>
      <border diagonalUp="0" diagonalDown="0">
        <left style="medium">
          <color auto="1"/>
        </left>
        <right style="medium">
          <color auto="1"/>
        </right>
        <top/>
        <bottom/>
        <vertical style="medium">
          <color auto="1"/>
        </vertical>
        <horizontal/>
      </border>
    </dxf>
    <dxf>
      <font>
        <b val="0"/>
        <i val="0"/>
        <strike val="0"/>
        <condense val="0"/>
        <extend val="0"/>
        <outline val="0"/>
        <shadow val="0"/>
        <u val="none"/>
        <vertAlign val="baseline"/>
        <sz val="16"/>
        <color theme="1"/>
        <name val="Courier New"/>
        <scheme val="none"/>
      </font>
      <numFmt numFmtId="164" formatCode="0;0"/>
      <border diagonalUp="0" diagonalDown="0" outline="0">
        <left/>
        <right/>
        <top/>
        <bottom style="medium">
          <color indexed="64"/>
        </bottom>
      </border>
    </dxf>
    <dxf>
      <font>
        <b val="0"/>
        <i val="0"/>
        <strike val="0"/>
        <condense val="0"/>
        <extend val="0"/>
        <outline val="0"/>
        <shadow val="0"/>
        <u val="none"/>
        <vertAlign val="baseline"/>
        <sz val="16"/>
        <color theme="1"/>
        <name val="Courier New"/>
        <scheme val="none"/>
      </font>
      <border diagonalUp="0" diagonalDown="0">
        <left style="medium">
          <color auto="1"/>
        </left>
        <right style="medium">
          <color auto="1"/>
        </right>
        <top/>
        <bottom/>
        <vertical style="medium">
          <color auto="1"/>
        </vertical>
        <horizontal/>
      </border>
    </dxf>
    <dxf>
      <font>
        <b val="0"/>
        <i val="0"/>
        <strike val="0"/>
        <condense val="0"/>
        <extend val="0"/>
        <outline val="0"/>
        <shadow val="0"/>
        <u val="none"/>
        <vertAlign val="baseline"/>
        <sz val="16"/>
        <color theme="1"/>
        <name val="Courier New"/>
        <scheme val="none"/>
      </font>
      <numFmt numFmtId="164" formatCode="0;0"/>
      <border diagonalUp="0" diagonalDown="0" outline="0">
        <left/>
        <right/>
        <top/>
        <bottom style="medium">
          <color indexed="64"/>
        </bottom>
      </border>
    </dxf>
    <dxf>
      <font>
        <b val="0"/>
        <i val="0"/>
        <strike val="0"/>
        <condense val="0"/>
        <extend val="0"/>
        <outline val="0"/>
        <shadow val="0"/>
        <u val="none"/>
        <vertAlign val="baseline"/>
        <sz val="16"/>
        <color theme="1"/>
        <name val="Courier New"/>
        <scheme val="none"/>
      </font>
      <border diagonalUp="0" diagonalDown="0">
        <left style="medium">
          <color auto="1"/>
        </left>
        <right style="medium">
          <color auto="1"/>
        </right>
        <top/>
        <bottom/>
        <vertical style="medium">
          <color auto="1"/>
        </vertical>
        <horizontal/>
      </border>
    </dxf>
    <dxf>
      <font>
        <b val="0"/>
        <i val="0"/>
        <strike val="0"/>
        <condense val="0"/>
        <extend val="0"/>
        <outline val="0"/>
        <shadow val="0"/>
        <u val="none"/>
        <vertAlign val="baseline"/>
        <sz val="16"/>
        <color theme="1"/>
        <name val="Courier New"/>
        <scheme val="none"/>
      </font>
      <numFmt numFmtId="164" formatCode="0;0"/>
      <border diagonalUp="0" diagonalDown="0" outline="0">
        <left/>
        <right/>
        <top/>
        <bottom style="medium">
          <color indexed="64"/>
        </bottom>
      </border>
    </dxf>
    <dxf>
      <font>
        <b val="0"/>
        <i val="0"/>
        <strike val="0"/>
        <condense val="0"/>
        <extend val="0"/>
        <outline val="0"/>
        <shadow val="0"/>
        <u val="none"/>
        <vertAlign val="baseline"/>
        <sz val="16"/>
        <color theme="1"/>
        <name val="Courier New"/>
        <scheme val="none"/>
      </font>
      <border diagonalUp="0" diagonalDown="0">
        <left style="medium">
          <color auto="1"/>
        </left>
        <right style="medium">
          <color auto="1"/>
        </right>
        <top/>
        <bottom/>
        <vertical style="medium">
          <color auto="1"/>
        </vertical>
        <horizontal/>
      </border>
    </dxf>
    <dxf>
      <font>
        <b/>
        <i val="0"/>
        <strike val="0"/>
        <condense val="0"/>
        <extend val="0"/>
        <outline val="0"/>
        <shadow val="0"/>
        <u val="none"/>
        <vertAlign val="baseline"/>
        <sz val="16"/>
        <color theme="1"/>
        <name val="Calibri"/>
        <scheme val="minor"/>
      </font>
      <border diagonalUp="0" diagonalDown="0" outline="0">
        <left style="medium">
          <color indexed="64"/>
        </left>
        <right style="medium">
          <color indexed="64"/>
        </right>
        <top/>
        <bottom style="medium">
          <color indexed="64"/>
        </bottom>
      </border>
    </dxf>
    <dxf>
      <border diagonalUp="0" diagonalDown="0">
        <left style="medium">
          <color indexed="64"/>
        </left>
        <right style="medium">
          <color auto="1"/>
        </right>
        <top/>
        <bottom/>
        <vertical style="medium">
          <color auto="1"/>
        </vertical>
        <horizontal/>
      </border>
    </dxf>
    <dxf>
      <font>
        <b val="0"/>
        <i val="0"/>
        <strike val="0"/>
        <condense val="0"/>
        <extend val="0"/>
        <outline val="0"/>
        <shadow val="0"/>
        <u val="none"/>
        <vertAlign val="baseline"/>
        <sz val="16"/>
        <color theme="1"/>
        <name val="Courier New"/>
        <scheme val="none"/>
      </font>
    </dxf>
    <dxf>
      <font>
        <b/>
        <i val="0"/>
        <strike val="0"/>
        <condense val="0"/>
        <extend val="0"/>
        <outline val="0"/>
        <shadow val="0"/>
        <u val="none"/>
        <vertAlign val="baseline"/>
        <sz val="16"/>
        <color theme="0"/>
        <name val="Courier New"/>
        <scheme val="none"/>
      </font>
      <fill>
        <patternFill patternType="solid">
          <fgColor theme="4"/>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1:AH21" totalsRowCount="1" headerRowDxfId="69" dataDxfId="68">
  <tableColumns count="34">
    <tableColumn id="1" name="Neptun" totalsRowLabel="Collisions" dataDxfId="67" totalsRowDxfId="66"/>
    <tableColumn id="2" name="1" totalsRowFunction="custom" dataDxfId="65" totalsRowDxfId="64">
      <calculatedColumnFormula>MID($A2,B$1,1)</calculatedColumnFormula>
      <totalsRowFormula>SUM(IF(FREQUENCY(MATCH(B2:B20,B2:B20,0),MATCH(B2:B20,B2:B20,0))&gt;0,1))-19</totalsRowFormula>
    </tableColumn>
    <tableColumn id="3" name="2" totalsRowFunction="custom" dataDxfId="63" totalsRowDxfId="62">
      <calculatedColumnFormula>MID($A2,C$1,1)</calculatedColumnFormula>
      <totalsRowFormula>SUM(IF(FREQUENCY(MATCH(C2:C20,C2:C20,0),MATCH(C2:C20,C2:C20,0))&gt;0,1))-19</totalsRowFormula>
    </tableColumn>
    <tableColumn id="4" name="3" totalsRowFunction="custom" dataDxfId="61" totalsRowDxfId="60">
      <calculatedColumnFormula>MID($A2,D$1,1)</calculatedColumnFormula>
      <totalsRowFormula>SUM(IF(FREQUENCY(MATCH(D2:D20,D2:D20,0),MATCH(D2:D20,D2:D20,0))&gt;0,1))-19</totalsRowFormula>
    </tableColumn>
    <tableColumn id="5" name="4" totalsRowFunction="custom" dataDxfId="59" totalsRowDxfId="58">
      <calculatedColumnFormula>MID($A2,E$1,1)</calculatedColumnFormula>
      <totalsRowFormula>SUM(IF(FREQUENCY(MATCH(E2:E20,E2:E20,0),MATCH(E2:E20,E2:E20,0))&gt;0,1))-19</totalsRowFormula>
    </tableColumn>
    <tableColumn id="6" name="5" totalsRowFunction="custom" dataDxfId="57" totalsRowDxfId="56">
      <calculatedColumnFormula>MID($A2,F$1,1)</calculatedColumnFormula>
      <totalsRowFormula>SUM(IF(FREQUENCY(MATCH(F2:F20,F2:F20,0),MATCH(F2:F20,F2:F20,0))&gt;0,1))-19</totalsRowFormula>
    </tableColumn>
    <tableColumn id="7" name="6" totalsRowFunction="custom" dataDxfId="55" totalsRowDxfId="54">
      <calculatedColumnFormula>MID($A2,G$1,1)</calculatedColumnFormula>
      <totalsRowFormula>SUM(IF(FREQUENCY(MATCH(G2:G20,G2:G20,0),MATCH(G2:G20,G2:G20,0))&gt;0,1))-19</totalsRowFormula>
    </tableColumn>
    <tableColumn id="8" name="Spacer" dataDxfId="53" totalsRowDxfId="52"/>
    <tableColumn id="9" name="T" totalsRowFunction="custom" dataDxfId="51" totalsRowDxfId="50">
      <calculatedColumnFormula>CODE(B2)</calculatedColumnFormula>
      <totalsRowFormula>SUM(IF(FREQUENCY(MATCH(I2:I20,I2:I20,0),MATCH(I2:I20,I2:I20,0))&gt;0,1))-19</totalsRowFormula>
    </tableColumn>
    <tableColumn id="10" name="o" totalsRowFunction="custom" dataDxfId="49" totalsRowDxfId="48">
      <calculatedColumnFormula>CODE(C2)</calculatedColumnFormula>
      <totalsRowFormula>SUM(IF(FREQUENCY(MATCH(J2:J20,J2:J20,0),MATCH(J2:J20,J2:J20,0))&gt;0,1))-19</totalsRowFormula>
    </tableColumn>
    <tableColumn id="11" name="A" totalsRowFunction="custom" dataDxfId="47" totalsRowDxfId="46">
      <calculatedColumnFormula>CODE(D2)</calculatedColumnFormula>
      <totalsRowFormula>SUM(IF(FREQUENCY(MATCH(K2:K20,K2:K20,0),MATCH(K2:K20,K2:K20,0))&gt;0,1))-19</totalsRowFormula>
    </tableColumn>
    <tableColumn id="12" name="S" totalsRowFunction="custom" dataDxfId="45" totalsRowDxfId="44">
      <calculatedColumnFormula>CODE(E2)</calculatedColumnFormula>
      <totalsRowFormula>SUM(IF(FREQUENCY(MATCH(L2:L20,L2:L20,0),MATCH(L2:L20,L2:L20,0))&gt;0,1))-19</totalsRowFormula>
    </tableColumn>
    <tableColumn id="13" name="C" totalsRowFunction="custom" dataDxfId="43" totalsRowDxfId="42">
      <calculatedColumnFormula>CODE(F2)</calculatedColumnFormula>
      <totalsRowFormula>SUM(IF(FREQUENCY(MATCH(M2:M20,M2:M20,0),MATCH(M2:M20,M2:M20,0))&gt;0,1))-19</totalsRowFormula>
    </tableColumn>
    <tableColumn id="14" name="II" totalsRowFunction="custom" dataDxfId="41" totalsRowDxfId="40">
      <calculatedColumnFormula>CODE(G2)</calculatedColumnFormula>
      <totalsRowFormula>SUM(IF(FREQUENCY(MATCH(N2:N20,N2:N20,0),MATCH(N2:N20,N2:N20,0))&gt;0,1))-19</totalsRowFormula>
    </tableColumn>
    <tableColumn id="15" name="Spacer2" dataDxfId="39" totalsRowDxfId="38"/>
    <tableColumn id="16" name="To" totalsRowFunction="custom" dataDxfId="37" totalsRowDxfId="36">
      <calculatedColumnFormula>VLOOKUP(B2,CharToNum,2)</calculatedColumnFormula>
      <totalsRowFormula>SUM(IF(FREQUENCY(MATCH(P2:P20,P2:P20,0),MATCH(P2:P20,P2:P20,0))&gt;0,1))-19</totalsRowFormula>
    </tableColumn>
    <tableColumn id="17" name="DE" totalsRowFunction="custom" dataDxfId="35" totalsRowDxfId="34">
      <calculatedColumnFormula>VLOOKUP(C2,CharToNum,2)</calculatedColumnFormula>
      <totalsRowFormula>SUM(IF(FREQUENCY(MATCH(Q2:Q20,Q2:Q20,0),MATCH(Q2:Q20,Q2:Q20,0))&gt;0,1))-19</totalsRowFormula>
    </tableColumn>
    <tableColumn id="18" name="CI" totalsRowFunction="custom" dataDxfId="33" totalsRowDxfId="32">
      <calculatedColumnFormula>VLOOKUP(D2,CharToNum,2)</calculatedColumnFormula>
      <totalsRowFormula>SUM(IF(FREQUENCY(MATCH(R2:R20,R2:R20,0),MATCH(R2:R20,R2:R20,0))&gt;0,1))-19</totalsRowFormula>
    </tableColumn>
    <tableColumn id="19" name="M" totalsRowFunction="custom" dataDxfId="31" totalsRowDxfId="30">
      <calculatedColumnFormula>VLOOKUP(E2,CharToNum,2)</calculatedColumnFormula>
      <totalsRowFormula>SUM(IF(FREQUENCY(MATCH(S2:S20,S2:S20,0),MATCH(S2:S20,S2:S20,0))&gt;0,1))-19</totalsRowFormula>
    </tableColumn>
    <tableColumn id="20" name="AL" totalsRowFunction="custom" dataDxfId="29" totalsRowDxfId="28">
      <calculatedColumnFormula>VLOOKUP(F2,CharToNum,2)</calculatedColumnFormula>
      <totalsRowFormula>SUM(IF(FREQUENCY(MATCH(T2:T20,T2:T20,0),MATCH(T2:T20,T2:T20,0))&gt;0,1))-19</totalsRowFormula>
    </tableColumn>
    <tableColumn id="21" name="_" totalsRowFunction="custom" dataDxfId="27" totalsRowDxfId="26">
      <calculatedColumnFormula>VLOOKUP(G2,CharToNum,2)</calculatedColumnFormula>
      <totalsRowFormula>SUM(IF(FREQUENCY(MATCH(U2:U20,U2:U20,0),MATCH(U2:U20,U2:U20,0))&gt;0,1))-19</totalsRowFormula>
    </tableColumn>
    <tableColumn id="22" name="Spacer3" dataDxfId="25" totalsRowDxfId="24"/>
    <tableColumn id="23" name="Add" totalsRowFunction="custom" dataDxfId="23" totalsRowDxfId="22">
      <calculatedColumnFormula>K2+M2</calculatedColumnFormula>
      <totalsRowFormula>SUM(IF(FREQUENCY(MATCH(W2:W20,W2:W20,0),MATCH(W2:W20,W2:W20,0))&gt;0,1))-19</totalsRowFormula>
    </tableColumn>
    <tableColumn id="24" name="2-2" totalsRowFunction="custom" dataDxfId="21" totalsRowDxfId="20">
      <calculatedColumnFormula>L2+M2</calculatedColumnFormula>
      <totalsRowFormula>SUM(IF(FREQUENCY(MATCH(X2:X20,X2:X20,0),MATCH(X2:X20,X2:X20,0))&gt;0,1))-19</totalsRowFormula>
    </tableColumn>
    <tableColumn id="25" name="lw" totalsRowFunction="custom" dataDxfId="19" totalsRowDxfId="18">
      <calculatedColumnFormula>R2+T2</calculatedColumnFormula>
      <totalsRowFormula>SUM(IF(FREQUENCY(MATCH(Y2:Y20,Y2:Y20,0),MATCH(Y2:Y20,Y2:Y20,0))&gt;0,1))-19</totalsRowFormula>
    </tableColumn>
    <tableColumn id="26" name="st" totalsRowFunction="custom" dataDxfId="17" totalsRowDxfId="16">
      <calculatedColumnFormula>S2+T2</calculatedColumnFormula>
      <totalsRowFormula>SUM(IF(FREQUENCY(MATCH(Z2:Z20,Z2:Z20,0),MATCH(Z2:Z20,Z2:Z20,0))&gt;0,1))-19</totalsRowFormula>
    </tableColumn>
    <tableColumn id="27" name="Spacer4" dataDxfId="15" totalsRowDxfId="14"/>
    <tableColumn id="28" name="Mlt" totalsRowFunction="custom" dataDxfId="13" totalsRowDxfId="12">
      <calculatedColumnFormula>S2*T2</calculatedColumnFormula>
      <totalsRowFormula>SUM(IF(FREQUENCY(MATCH(AB2:AB20,AB2:AB20,0),MATCH(AB2:AB20,AB2:AB20,0))&gt;0,1))-19</totalsRowFormula>
    </tableColumn>
    <tableColumn id="29" name="Add2M" totalsRowFunction="custom" dataDxfId="11" totalsRowDxfId="10">
      <calculatedColumnFormula>AB2+S2</calculatedColumnFormula>
      <totalsRowFormula>SUM(IF(FREQUENCY(MATCH(AC2:AC20,AC2:AC20,0),MATCH(AC2:AC20,AC2:AC20,0))&gt;0,1))-19</totalsRowFormula>
    </tableColumn>
    <tableColumn id="34" name="Spacer5" dataDxfId="9" totalsRowDxfId="8"/>
    <tableColumn id="32" name="∑3lwst" totalsRowFunction="custom" dataDxfId="7" totalsRowDxfId="6">
      <calculatedColumnFormula>R2+S2+T2</calculatedColumnFormula>
      <totalsRowFormula>SUM(IF(FREQUENCY(MATCH(AE2:AE20,AE2:AE20,0),MATCH(AE2:AE20,AE2:AE20,0))&gt;0,1))-19</totalsRowFormula>
    </tableColumn>
    <tableColumn id="35" name="∑+L" totalsRowFunction="custom" dataDxfId="5" totalsRowDxfId="4">
      <calculatedColumnFormula>AE2+T2</calculatedColumnFormula>
      <totalsRowFormula>SUM(IF(FREQUENCY(MATCH(AF2:AF20,AF2:AF20,0),MATCH(AF2:AF20,AF2:AF20,0))&gt;0,1))-19</totalsRowFormula>
    </tableColumn>
    <tableColumn id="33" name="Spacer6" dataDxfId="3" totalsRowDxfId="2"/>
    <tableColumn id="30" name="Cheat" totalsRowFunction="custom" dataDxfId="1" totalsRowDxfId="0">
      <totalsRowFormula>SUM(IF(FREQUENCY(MATCH(AH2:AH20,AH2:AH20,0),MATCH(AH2:AH20,AH2:AH20,0))&gt;0,1))-19</totalsRowFormula>
    </tableColumn>
  </tableColumns>
  <tableStyleInfo name="TableStyleMedium2" showFirstColumn="1"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58"/>
  <sheetViews>
    <sheetView tabSelected="1" workbookViewId="0"/>
  </sheetViews>
  <sheetFormatPr defaultColWidth="14.42578125" defaultRowHeight="21" x14ac:dyDescent="0.35"/>
  <cols>
    <col min="1" max="1" width="12.7109375" style="1" bestFit="1" customWidth="1"/>
    <col min="2" max="2" width="4" style="1" bestFit="1" customWidth="1"/>
    <col min="3" max="3" width="4.42578125" style="1" bestFit="1" customWidth="1"/>
    <col min="4" max="7" width="3.42578125" style="1" bestFit="1" customWidth="1"/>
    <col min="8" max="8" width="3.28515625" style="1" bestFit="1" customWidth="1"/>
    <col min="9" max="14" width="5.28515625" style="1" bestFit="1" customWidth="1"/>
    <col min="15" max="15" width="3.7109375" style="1" bestFit="1" customWidth="1"/>
    <col min="16" max="21" width="5.28515625" style="1" bestFit="1" customWidth="1"/>
    <col min="22" max="22" width="3.7109375" style="1" bestFit="1" customWidth="1"/>
    <col min="23" max="24" width="7.140625" style="1" bestFit="1" customWidth="1"/>
    <col min="25" max="26" width="5.28515625" style="1" bestFit="1" customWidth="1"/>
    <col min="27" max="27" width="3.7109375" style="1" bestFit="1" customWidth="1"/>
    <col min="28" max="28" width="7.140625" style="1" bestFit="1" customWidth="1"/>
    <col min="29" max="29" width="10.85546875" style="1" bestFit="1" customWidth="1"/>
    <col min="30" max="30" width="3.7109375" style="1" bestFit="1" customWidth="1"/>
    <col min="31" max="31" width="8.5703125" style="1" bestFit="1" customWidth="1"/>
    <col min="32" max="32" width="7.140625" style="1" bestFit="1" customWidth="1"/>
    <col min="33" max="33" width="3.7109375" style="1" bestFit="1" customWidth="1"/>
    <col min="34" max="34" width="10.85546875" style="1" bestFit="1" customWidth="1"/>
    <col min="35" max="16384" width="14.42578125" style="1"/>
  </cols>
  <sheetData>
    <row r="1" spans="1:34" x14ac:dyDescent="0.35">
      <c r="A1" s="13" t="s">
        <v>0</v>
      </c>
      <c r="B1" s="6" t="s">
        <v>1</v>
      </c>
      <c r="C1" s="6" t="s">
        <v>2</v>
      </c>
      <c r="D1" s="6" t="s">
        <v>3</v>
      </c>
      <c r="E1" s="6" t="s">
        <v>4</v>
      </c>
      <c r="F1" s="6" t="s">
        <v>5</v>
      </c>
      <c r="G1" s="7" t="s">
        <v>6</v>
      </c>
      <c r="H1" s="2" t="s">
        <v>7</v>
      </c>
      <c r="I1" s="5" t="s">
        <v>8</v>
      </c>
      <c r="J1" s="6" t="s">
        <v>9</v>
      </c>
      <c r="K1" s="6" t="s">
        <v>10</v>
      </c>
      <c r="L1" s="6" t="s">
        <v>11</v>
      </c>
      <c r="M1" s="6" t="s">
        <v>12</v>
      </c>
      <c r="N1" s="7" t="s">
        <v>13</v>
      </c>
      <c r="O1" s="2" t="s">
        <v>14</v>
      </c>
      <c r="P1" s="5" t="s">
        <v>15</v>
      </c>
      <c r="Q1" s="6" t="s">
        <v>16</v>
      </c>
      <c r="R1" s="6" t="s">
        <v>17</v>
      </c>
      <c r="S1" s="6" t="s">
        <v>18</v>
      </c>
      <c r="T1" s="6" t="s">
        <v>19</v>
      </c>
      <c r="U1" s="7" t="s">
        <v>20</v>
      </c>
      <c r="V1" s="2" t="s">
        <v>21</v>
      </c>
      <c r="W1" s="5" t="s">
        <v>22</v>
      </c>
      <c r="X1" s="16" t="s">
        <v>23</v>
      </c>
      <c r="Y1" s="6" t="s">
        <v>73</v>
      </c>
      <c r="Z1" s="7" t="s">
        <v>74</v>
      </c>
      <c r="AA1" s="2" t="s">
        <v>24</v>
      </c>
      <c r="AB1" s="5" t="s">
        <v>77</v>
      </c>
      <c r="AC1" s="7" t="s">
        <v>78</v>
      </c>
      <c r="AD1" s="2" t="s">
        <v>75</v>
      </c>
      <c r="AE1" s="28" t="s">
        <v>79</v>
      </c>
      <c r="AF1" s="29" t="s">
        <v>80</v>
      </c>
      <c r="AG1" s="2" t="s">
        <v>76</v>
      </c>
      <c r="AH1" s="13" t="s">
        <v>83</v>
      </c>
    </row>
    <row r="2" spans="1:34" x14ac:dyDescent="0.35">
      <c r="A2" s="14" t="s">
        <v>25</v>
      </c>
      <c r="B2" s="3" t="str">
        <f>MID($A2,B$1,1)</f>
        <v>A</v>
      </c>
      <c r="C2" s="3" t="str">
        <f t="shared" ref="C2:G17" si="0">MID($A2,C$1,1)</f>
        <v>3</v>
      </c>
      <c r="D2" s="3" t="str">
        <f t="shared" si="0"/>
        <v>2</v>
      </c>
      <c r="E2" s="3" t="str">
        <f t="shared" si="0"/>
        <v>B</v>
      </c>
      <c r="F2" s="3" t="str">
        <f t="shared" si="0"/>
        <v>O</v>
      </c>
      <c r="G2" s="9" t="str">
        <f t="shared" si="0"/>
        <v>2</v>
      </c>
      <c r="H2" s="3"/>
      <c r="I2" s="8">
        <f t="shared" ref="I2:N2" si="1">CODE(B2)</f>
        <v>65</v>
      </c>
      <c r="J2" s="3">
        <f t="shared" si="1"/>
        <v>51</v>
      </c>
      <c r="K2" s="3">
        <f t="shared" si="1"/>
        <v>50</v>
      </c>
      <c r="L2" s="3">
        <f t="shared" si="1"/>
        <v>66</v>
      </c>
      <c r="M2" s="3">
        <f t="shared" si="1"/>
        <v>79</v>
      </c>
      <c r="N2" s="9">
        <f t="shared" si="1"/>
        <v>50</v>
      </c>
      <c r="O2" s="3"/>
      <c r="P2" s="8">
        <f t="shared" ref="P2:P20" si="2">VLOOKUP(B2,CharToNum,2)</f>
        <v>10</v>
      </c>
      <c r="Q2" s="3">
        <f t="shared" ref="Q2:Q20" si="3">VLOOKUP(C2,CharToNum,2)</f>
        <v>3</v>
      </c>
      <c r="R2" s="3">
        <f t="shared" ref="R2:R20" si="4">VLOOKUP(D2,CharToNum,2)</f>
        <v>2</v>
      </c>
      <c r="S2" s="3">
        <f t="shared" ref="S2:S20" si="5">VLOOKUP(E2,CharToNum,2)</f>
        <v>11</v>
      </c>
      <c r="T2" s="3">
        <f t="shared" ref="T2:T20" si="6">VLOOKUP(F2,CharToNum,2)</f>
        <v>24</v>
      </c>
      <c r="U2" s="9">
        <f t="shared" ref="U2:U20" si="7">VLOOKUP(G2,CharToNum,2)</f>
        <v>2</v>
      </c>
      <c r="V2" s="3"/>
      <c r="W2" s="8">
        <f>K2+M2</f>
        <v>129</v>
      </c>
      <c r="X2" s="3">
        <f>L2+M2</f>
        <v>145</v>
      </c>
      <c r="Y2" s="3">
        <f>R2+T2</f>
        <v>26</v>
      </c>
      <c r="Z2" s="9">
        <f>S2+T2</f>
        <v>35</v>
      </c>
      <c r="AA2" s="3"/>
      <c r="AB2" s="8">
        <f t="shared" ref="AB2:AB20" si="8">S2*T2</f>
        <v>264</v>
      </c>
      <c r="AC2" s="30">
        <f t="shared" ref="AC2:AC20" si="9">AB2+S2</f>
        <v>275</v>
      </c>
      <c r="AD2" s="3"/>
      <c r="AE2" s="8">
        <f t="shared" ref="AE2:AE20" si="10">R2+S2+T2</f>
        <v>37</v>
      </c>
      <c r="AF2" s="30">
        <f t="shared" ref="AF2:AF20" si="11">AE2+T2</f>
        <v>61</v>
      </c>
      <c r="AG2" s="3"/>
      <c r="AH2" s="31">
        <v>0</v>
      </c>
    </row>
    <row r="3" spans="1:34" x14ac:dyDescent="0.35">
      <c r="A3" s="14" t="s">
        <v>26</v>
      </c>
      <c r="B3" s="3" t="str">
        <f>MID($A3,B$1,1)</f>
        <v>B</v>
      </c>
      <c r="C3" s="3" t="str">
        <f t="shared" si="0"/>
        <v>P</v>
      </c>
      <c r="D3" s="3" t="str">
        <f t="shared" si="0"/>
        <v>W</v>
      </c>
      <c r="E3" s="3" t="str">
        <f t="shared" si="0"/>
        <v>D</v>
      </c>
      <c r="F3" s="3" t="str">
        <f t="shared" si="0"/>
        <v>H</v>
      </c>
      <c r="G3" s="9" t="str">
        <f t="shared" si="0"/>
        <v>8</v>
      </c>
      <c r="H3" s="3"/>
      <c r="I3" s="8">
        <f t="shared" ref="I3:N20" si="12">CODE(B3)</f>
        <v>66</v>
      </c>
      <c r="J3" s="3">
        <f t="shared" ref="J3:J17" si="13">CODE(C3)</f>
        <v>80</v>
      </c>
      <c r="K3" s="3">
        <f t="shared" ref="K3:K17" si="14">CODE(D3)</f>
        <v>87</v>
      </c>
      <c r="L3" s="3">
        <f t="shared" ref="L3:L17" si="15">CODE(E3)</f>
        <v>68</v>
      </c>
      <c r="M3" s="3">
        <f t="shared" ref="M3:M17" si="16">CODE(F3)</f>
        <v>72</v>
      </c>
      <c r="N3" s="9">
        <f t="shared" ref="N3:N17" si="17">CODE(G3)</f>
        <v>56</v>
      </c>
      <c r="O3" s="3"/>
      <c r="P3" s="8">
        <f t="shared" si="2"/>
        <v>11</v>
      </c>
      <c r="Q3" s="3">
        <f t="shared" si="3"/>
        <v>25</v>
      </c>
      <c r="R3" s="3">
        <f t="shared" si="4"/>
        <v>32</v>
      </c>
      <c r="S3" s="3">
        <f t="shared" si="5"/>
        <v>13</v>
      </c>
      <c r="T3" s="3">
        <f t="shared" si="6"/>
        <v>17</v>
      </c>
      <c r="U3" s="9">
        <f t="shared" si="7"/>
        <v>8</v>
      </c>
      <c r="V3" s="3"/>
      <c r="W3" s="8">
        <f t="shared" ref="W3:W20" si="18">K3+M3</f>
        <v>159</v>
      </c>
      <c r="X3" s="3">
        <f t="shared" ref="X3:X20" si="19">L3+M3</f>
        <v>140</v>
      </c>
      <c r="Y3" s="3">
        <f t="shared" ref="Y3:Y20" si="20">R3+T3</f>
        <v>49</v>
      </c>
      <c r="Z3" s="9">
        <f t="shared" ref="Z3:Z20" si="21">S3+T3</f>
        <v>30</v>
      </c>
      <c r="AA3" s="3"/>
      <c r="AB3" s="8">
        <f t="shared" si="8"/>
        <v>221</v>
      </c>
      <c r="AC3" s="30">
        <f t="shared" si="9"/>
        <v>234</v>
      </c>
      <c r="AD3" s="3"/>
      <c r="AE3" s="8">
        <f t="shared" si="10"/>
        <v>62</v>
      </c>
      <c r="AF3" s="30">
        <f t="shared" si="11"/>
        <v>79</v>
      </c>
      <c r="AG3" s="3"/>
      <c r="AH3" s="31">
        <v>1</v>
      </c>
    </row>
    <row r="4" spans="1:34" x14ac:dyDescent="0.35">
      <c r="A4" s="14" t="s">
        <v>27</v>
      </c>
      <c r="B4" s="3" t="str">
        <f t="shared" ref="B4:G20" si="22">MID($A4,B$1,1)</f>
        <v>I</v>
      </c>
      <c r="C4" s="3" t="str">
        <f t="shared" si="0"/>
        <v>Y</v>
      </c>
      <c r="D4" s="3" t="str">
        <f t="shared" si="0"/>
        <v>I</v>
      </c>
      <c r="E4" s="3" t="str">
        <f t="shared" si="0"/>
        <v>H</v>
      </c>
      <c r="F4" s="3" t="str">
        <f t="shared" si="0"/>
        <v>9</v>
      </c>
      <c r="G4" s="9" t="str">
        <f t="shared" si="0"/>
        <v>4</v>
      </c>
      <c r="H4" s="3"/>
      <c r="I4" s="8">
        <f t="shared" si="12"/>
        <v>73</v>
      </c>
      <c r="J4" s="3">
        <f t="shared" si="13"/>
        <v>89</v>
      </c>
      <c r="K4" s="3">
        <f t="shared" si="14"/>
        <v>73</v>
      </c>
      <c r="L4" s="3">
        <f t="shared" si="15"/>
        <v>72</v>
      </c>
      <c r="M4" s="3">
        <f t="shared" si="16"/>
        <v>57</v>
      </c>
      <c r="N4" s="9">
        <f t="shared" si="17"/>
        <v>52</v>
      </c>
      <c r="O4" s="3"/>
      <c r="P4" s="8">
        <f t="shared" si="2"/>
        <v>18</v>
      </c>
      <c r="Q4" s="3">
        <f t="shared" si="3"/>
        <v>34</v>
      </c>
      <c r="R4" s="3">
        <f t="shared" si="4"/>
        <v>18</v>
      </c>
      <c r="S4" s="3">
        <f t="shared" si="5"/>
        <v>17</v>
      </c>
      <c r="T4" s="3">
        <f t="shared" si="6"/>
        <v>9</v>
      </c>
      <c r="U4" s="9">
        <f t="shared" si="7"/>
        <v>4</v>
      </c>
      <c r="V4" s="3"/>
      <c r="W4" s="8">
        <f t="shared" si="18"/>
        <v>130</v>
      </c>
      <c r="X4" s="3">
        <f t="shared" si="19"/>
        <v>129</v>
      </c>
      <c r="Y4" s="3">
        <f t="shared" si="20"/>
        <v>27</v>
      </c>
      <c r="Z4" s="9">
        <f t="shared" si="21"/>
        <v>26</v>
      </c>
      <c r="AA4" s="3"/>
      <c r="AB4" s="8">
        <f t="shared" si="8"/>
        <v>153</v>
      </c>
      <c r="AC4" s="30">
        <f t="shared" si="9"/>
        <v>170</v>
      </c>
      <c r="AD4" s="3"/>
      <c r="AE4" s="8">
        <f t="shared" si="10"/>
        <v>44</v>
      </c>
      <c r="AF4" s="30">
        <f t="shared" si="11"/>
        <v>53</v>
      </c>
      <c r="AG4" s="3"/>
      <c r="AH4" s="31">
        <v>2</v>
      </c>
    </row>
    <row r="5" spans="1:34" x14ac:dyDescent="0.35">
      <c r="A5" s="14" t="s">
        <v>28</v>
      </c>
      <c r="B5" s="3" t="str">
        <f t="shared" si="22"/>
        <v>A</v>
      </c>
      <c r="C5" s="3" t="str">
        <f t="shared" si="0"/>
        <v>M</v>
      </c>
      <c r="D5" s="3" t="str">
        <f t="shared" si="0"/>
        <v>S</v>
      </c>
      <c r="E5" s="3" t="str">
        <f t="shared" si="0"/>
        <v>A</v>
      </c>
      <c r="F5" s="3" t="str">
        <f t="shared" si="0"/>
        <v>K</v>
      </c>
      <c r="G5" s="9" t="str">
        <f t="shared" si="0"/>
        <v>O</v>
      </c>
      <c r="H5" s="3"/>
      <c r="I5" s="8">
        <f t="shared" si="12"/>
        <v>65</v>
      </c>
      <c r="J5" s="3">
        <f t="shared" si="13"/>
        <v>77</v>
      </c>
      <c r="K5" s="3">
        <f t="shared" si="14"/>
        <v>83</v>
      </c>
      <c r="L5" s="3">
        <f t="shared" si="15"/>
        <v>65</v>
      </c>
      <c r="M5" s="3">
        <f t="shared" si="16"/>
        <v>75</v>
      </c>
      <c r="N5" s="9">
        <f t="shared" si="17"/>
        <v>79</v>
      </c>
      <c r="O5" s="3"/>
      <c r="P5" s="8">
        <f t="shared" si="2"/>
        <v>10</v>
      </c>
      <c r="Q5" s="3">
        <f t="shared" si="3"/>
        <v>22</v>
      </c>
      <c r="R5" s="3">
        <f t="shared" si="4"/>
        <v>28</v>
      </c>
      <c r="S5" s="3">
        <f t="shared" si="5"/>
        <v>10</v>
      </c>
      <c r="T5" s="3">
        <f t="shared" si="6"/>
        <v>20</v>
      </c>
      <c r="U5" s="9">
        <f t="shared" si="7"/>
        <v>24</v>
      </c>
      <c r="V5" s="3"/>
      <c r="W5" s="8">
        <f t="shared" si="18"/>
        <v>158</v>
      </c>
      <c r="X5" s="3">
        <f t="shared" si="19"/>
        <v>140</v>
      </c>
      <c r="Y5" s="3">
        <f t="shared" si="20"/>
        <v>48</v>
      </c>
      <c r="Z5" s="9">
        <f t="shared" si="21"/>
        <v>30</v>
      </c>
      <c r="AA5" s="3"/>
      <c r="AB5" s="8">
        <f t="shared" si="8"/>
        <v>200</v>
      </c>
      <c r="AC5" s="30">
        <f t="shared" si="9"/>
        <v>210</v>
      </c>
      <c r="AD5" s="3"/>
      <c r="AE5" s="8">
        <f t="shared" si="10"/>
        <v>58</v>
      </c>
      <c r="AF5" s="30">
        <f t="shared" si="11"/>
        <v>78</v>
      </c>
      <c r="AG5" s="3"/>
      <c r="AH5" s="31">
        <v>3</v>
      </c>
    </row>
    <row r="6" spans="1:34" x14ac:dyDescent="0.35">
      <c r="A6" s="14" t="s">
        <v>29</v>
      </c>
      <c r="B6" s="3" t="str">
        <f t="shared" si="22"/>
        <v>N</v>
      </c>
      <c r="C6" s="3" t="str">
        <f t="shared" si="0"/>
        <v>7</v>
      </c>
      <c r="D6" s="3" t="str">
        <f t="shared" si="0"/>
        <v>O</v>
      </c>
      <c r="E6" s="3" t="str">
        <f t="shared" si="0"/>
        <v>K</v>
      </c>
      <c r="F6" s="3" t="str">
        <f t="shared" si="0"/>
        <v>D</v>
      </c>
      <c r="G6" s="9" t="str">
        <f t="shared" si="0"/>
        <v>Z</v>
      </c>
      <c r="H6" s="3"/>
      <c r="I6" s="8">
        <f t="shared" si="12"/>
        <v>78</v>
      </c>
      <c r="J6" s="3">
        <f t="shared" si="13"/>
        <v>55</v>
      </c>
      <c r="K6" s="3">
        <f t="shared" si="14"/>
        <v>79</v>
      </c>
      <c r="L6" s="3">
        <f t="shared" si="15"/>
        <v>75</v>
      </c>
      <c r="M6" s="3">
        <f t="shared" si="16"/>
        <v>68</v>
      </c>
      <c r="N6" s="9">
        <f t="shared" si="17"/>
        <v>90</v>
      </c>
      <c r="O6" s="3"/>
      <c r="P6" s="8">
        <f t="shared" si="2"/>
        <v>23</v>
      </c>
      <c r="Q6" s="3">
        <f t="shared" si="3"/>
        <v>7</v>
      </c>
      <c r="R6" s="3">
        <f t="shared" si="4"/>
        <v>24</v>
      </c>
      <c r="S6" s="3">
        <f t="shared" si="5"/>
        <v>20</v>
      </c>
      <c r="T6" s="3">
        <f t="shared" si="6"/>
        <v>13</v>
      </c>
      <c r="U6" s="9">
        <f t="shared" si="7"/>
        <v>35</v>
      </c>
      <c r="V6" s="3"/>
      <c r="W6" s="8">
        <f t="shared" si="18"/>
        <v>147</v>
      </c>
      <c r="X6" s="3">
        <f t="shared" si="19"/>
        <v>143</v>
      </c>
      <c r="Y6" s="3">
        <f t="shared" si="20"/>
        <v>37</v>
      </c>
      <c r="Z6" s="9">
        <f t="shared" si="21"/>
        <v>33</v>
      </c>
      <c r="AA6" s="3"/>
      <c r="AB6" s="8">
        <f t="shared" si="8"/>
        <v>260</v>
      </c>
      <c r="AC6" s="30">
        <f t="shared" si="9"/>
        <v>280</v>
      </c>
      <c r="AD6" s="3"/>
      <c r="AE6" s="8">
        <f t="shared" si="10"/>
        <v>57</v>
      </c>
      <c r="AF6" s="30">
        <f t="shared" si="11"/>
        <v>70</v>
      </c>
      <c r="AG6" s="3"/>
      <c r="AH6" s="31">
        <v>4</v>
      </c>
    </row>
    <row r="7" spans="1:34" x14ac:dyDescent="0.35">
      <c r="A7" s="14" t="s">
        <v>30</v>
      </c>
      <c r="B7" s="3" t="str">
        <f t="shared" si="22"/>
        <v>D</v>
      </c>
      <c r="C7" s="3" t="str">
        <f t="shared" si="0"/>
        <v>J</v>
      </c>
      <c r="D7" s="3" t="str">
        <f t="shared" si="0"/>
        <v>Q</v>
      </c>
      <c r="E7" s="3" t="str">
        <f t="shared" si="0"/>
        <v>1</v>
      </c>
      <c r="F7" s="3" t="str">
        <f t="shared" si="0"/>
        <v>6</v>
      </c>
      <c r="G7" s="9" t="str">
        <f t="shared" si="0"/>
        <v>O</v>
      </c>
      <c r="H7" s="3"/>
      <c r="I7" s="8">
        <f t="shared" si="12"/>
        <v>68</v>
      </c>
      <c r="J7" s="3">
        <f t="shared" si="13"/>
        <v>74</v>
      </c>
      <c r="K7" s="3">
        <f t="shared" si="14"/>
        <v>81</v>
      </c>
      <c r="L7" s="3">
        <f t="shared" si="15"/>
        <v>49</v>
      </c>
      <c r="M7" s="3">
        <f t="shared" si="16"/>
        <v>54</v>
      </c>
      <c r="N7" s="9">
        <f t="shared" si="17"/>
        <v>79</v>
      </c>
      <c r="O7" s="3"/>
      <c r="P7" s="8">
        <f t="shared" si="2"/>
        <v>13</v>
      </c>
      <c r="Q7" s="3">
        <f t="shared" si="3"/>
        <v>19</v>
      </c>
      <c r="R7" s="3">
        <f t="shared" si="4"/>
        <v>26</v>
      </c>
      <c r="S7" s="3">
        <f t="shared" si="5"/>
        <v>1</v>
      </c>
      <c r="T7" s="3">
        <f t="shared" si="6"/>
        <v>6</v>
      </c>
      <c r="U7" s="9">
        <f t="shared" si="7"/>
        <v>24</v>
      </c>
      <c r="V7" s="3"/>
      <c r="W7" s="8">
        <f t="shared" si="18"/>
        <v>135</v>
      </c>
      <c r="X7" s="3">
        <f t="shared" si="19"/>
        <v>103</v>
      </c>
      <c r="Y7" s="3">
        <f t="shared" si="20"/>
        <v>32</v>
      </c>
      <c r="Z7" s="9">
        <f t="shared" si="21"/>
        <v>7</v>
      </c>
      <c r="AA7" s="3"/>
      <c r="AB7" s="8">
        <f t="shared" si="8"/>
        <v>6</v>
      </c>
      <c r="AC7" s="30">
        <f t="shared" si="9"/>
        <v>7</v>
      </c>
      <c r="AD7" s="3"/>
      <c r="AE7" s="8">
        <f t="shared" si="10"/>
        <v>33</v>
      </c>
      <c r="AF7" s="30">
        <f t="shared" si="11"/>
        <v>39</v>
      </c>
      <c r="AG7" s="3"/>
      <c r="AH7" s="31">
        <v>5</v>
      </c>
    </row>
    <row r="8" spans="1:34" x14ac:dyDescent="0.35">
      <c r="A8" s="14" t="s">
        <v>31</v>
      </c>
      <c r="B8" s="3" t="str">
        <f t="shared" si="22"/>
        <v>W</v>
      </c>
      <c r="C8" s="3" t="str">
        <f t="shared" si="0"/>
        <v>W</v>
      </c>
      <c r="D8" s="3" t="str">
        <f t="shared" si="0"/>
        <v>V</v>
      </c>
      <c r="E8" s="3" t="str">
        <f t="shared" si="0"/>
        <v>K</v>
      </c>
      <c r="F8" s="3" t="str">
        <f t="shared" si="0"/>
        <v>2</v>
      </c>
      <c r="G8" s="9" t="str">
        <f t="shared" si="0"/>
        <v>1</v>
      </c>
      <c r="H8" s="3"/>
      <c r="I8" s="8">
        <f t="shared" si="12"/>
        <v>87</v>
      </c>
      <c r="J8" s="3">
        <f t="shared" si="13"/>
        <v>87</v>
      </c>
      <c r="K8" s="3">
        <f t="shared" si="14"/>
        <v>86</v>
      </c>
      <c r="L8" s="3">
        <f t="shared" si="15"/>
        <v>75</v>
      </c>
      <c r="M8" s="3">
        <f t="shared" si="16"/>
        <v>50</v>
      </c>
      <c r="N8" s="9">
        <f t="shared" si="17"/>
        <v>49</v>
      </c>
      <c r="O8" s="3"/>
      <c r="P8" s="8">
        <f t="shared" si="2"/>
        <v>32</v>
      </c>
      <c r="Q8" s="3">
        <f t="shared" si="3"/>
        <v>32</v>
      </c>
      <c r="R8" s="3">
        <f t="shared" si="4"/>
        <v>31</v>
      </c>
      <c r="S8" s="3">
        <f t="shared" si="5"/>
        <v>20</v>
      </c>
      <c r="T8" s="3">
        <f t="shared" si="6"/>
        <v>2</v>
      </c>
      <c r="U8" s="9">
        <f t="shared" si="7"/>
        <v>1</v>
      </c>
      <c r="V8" s="3"/>
      <c r="W8" s="8">
        <f t="shared" si="18"/>
        <v>136</v>
      </c>
      <c r="X8" s="3">
        <f t="shared" si="19"/>
        <v>125</v>
      </c>
      <c r="Y8" s="3">
        <f t="shared" si="20"/>
        <v>33</v>
      </c>
      <c r="Z8" s="9">
        <f t="shared" si="21"/>
        <v>22</v>
      </c>
      <c r="AA8" s="3"/>
      <c r="AB8" s="8">
        <f t="shared" si="8"/>
        <v>40</v>
      </c>
      <c r="AC8" s="30">
        <f t="shared" si="9"/>
        <v>60</v>
      </c>
      <c r="AD8" s="3"/>
      <c r="AE8" s="8">
        <f t="shared" si="10"/>
        <v>53</v>
      </c>
      <c r="AF8" s="30">
        <f t="shared" si="11"/>
        <v>55</v>
      </c>
      <c r="AG8" s="3"/>
      <c r="AH8" s="31">
        <v>6</v>
      </c>
    </row>
    <row r="9" spans="1:34" x14ac:dyDescent="0.35">
      <c r="A9" s="14" t="s">
        <v>33</v>
      </c>
      <c r="B9" s="3" t="str">
        <f t="shared" si="22"/>
        <v>J</v>
      </c>
      <c r="C9" s="3" t="str">
        <f t="shared" si="0"/>
        <v>K</v>
      </c>
      <c r="D9" s="3" t="str">
        <f t="shared" si="0"/>
        <v>R</v>
      </c>
      <c r="E9" s="3" t="str">
        <f t="shared" si="0"/>
        <v>7</v>
      </c>
      <c r="F9" s="3" t="str">
        <f t="shared" si="0"/>
        <v>Z</v>
      </c>
      <c r="G9" s="9" t="str">
        <f t="shared" si="0"/>
        <v>R</v>
      </c>
      <c r="H9" s="3"/>
      <c r="I9" s="8">
        <f t="shared" si="12"/>
        <v>74</v>
      </c>
      <c r="J9" s="3">
        <f t="shared" si="13"/>
        <v>75</v>
      </c>
      <c r="K9" s="3">
        <f t="shared" si="14"/>
        <v>82</v>
      </c>
      <c r="L9" s="3">
        <f t="shared" si="15"/>
        <v>55</v>
      </c>
      <c r="M9" s="3">
        <f t="shared" si="16"/>
        <v>90</v>
      </c>
      <c r="N9" s="9">
        <f t="shared" si="17"/>
        <v>82</v>
      </c>
      <c r="O9" s="3"/>
      <c r="P9" s="8">
        <f t="shared" si="2"/>
        <v>19</v>
      </c>
      <c r="Q9" s="3">
        <f t="shared" si="3"/>
        <v>20</v>
      </c>
      <c r="R9" s="3">
        <f t="shared" si="4"/>
        <v>27</v>
      </c>
      <c r="S9" s="3">
        <f t="shared" si="5"/>
        <v>7</v>
      </c>
      <c r="T9" s="3">
        <f t="shared" si="6"/>
        <v>35</v>
      </c>
      <c r="U9" s="9">
        <f t="shared" si="7"/>
        <v>27</v>
      </c>
      <c r="V9" s="3"/>
      <c r="W9" s="8">
        <f t="shared" si="18"/>
        <v>172</v>
      </c>
      <c r="X9" s="3">
        <f t="shared" si="19"/>
        <v>145</v>
      </c>
      <c r="Y9" s="3">
        <f t="shared" si="20"/>
        <v>62</v>
      </c>
      <c r="Z9" s="9">
        <f t="shared" si="21"/>
        <v>42</v>
      </c>
      <c r="AA9" s="3"/>
      <c r="AB9" s="8">
        <f t="shared" si="8"/>
        <v>245</v>
      </c>
      <c r="AC9" s="30">
        <f t="shared" si="9"/>
        <v>252</v>
      </c>
      <c r="AD9" s="3"/>
      <c r="AE9" s="8">
        <f t="shared" si="10"/>
        <v>69</v>
      </c>
      <c r="AF9" s="30">
        <f t="shared" si="11"/>
        <v>104</v>
      </c>
      <c r="AG9" s="3"/>
      <c r="AH9" s="31">
        <v>7</v>
      </c>
    </row>
    <row r="10" spans="1:34" x14ac:dyDescent="0.35">
      <c r="A10" s="14" t="s">
        <v>35</v>
      </c>
      <c r="B10" s="3" t="str">
        <f t="shared" si="22"/>
        <v>D</v>
      </c>
      <c r="C10" s="3" t="str">
        <f t="shared" si="0"/>
        <v>B</v>
      </c>
      <c r="D10" s="3" t="str">
        <f t="shared" si="0"/>
        <v>I</v>
      </c>
      <c r="E10" s="3" t="str">
        <f t="shared" si="0"/>
        <v>O</v>
      </c>
      <c r="F10" s="3" t="str">
        <f t="shared" si="0"/>
        <v>C</v>
      </c>
      <c r="G10" s="9" t="str">
        <f t="shared" si="0"/>
        <v>9</v>
      </c>
      <c r="H10" s="3"/>
      <c r="I10" s="8">
        <f t="shared" si="12"/>
        <v>68</v>
      </c>
      <c r="J10" s="3">
        <f t="shared" si="13"/>
        <v>66</v>
      </c>
      <c r="K10" s="3">
        <f t="shared" si="14"/>
        <v>73</v>
      </c>
      <c r="L10" s="3">
        <f t="shared" si="15"/>
        <v>79</v>
      </c>
      <c r="M10" s="3">
        <f t="shared" si="16"/>
        <v>67</v>
      </c>
      <c r="N10" s="9">
        <f t="shared" si="17"/>
        <v>57</v>
      </c>
      <c r="O10" s="3"/>
      <c r="P10" s="8">
        <f t="shared" si="2"/>
        <v>13</v>
      </c>
      <c r="Q10" s="3">
        <f t="shared" si="3"/>
        <v>11</v>
      </c>
      <c r="R10" s="3">
        <f t="shared" si="4"/>
        <v>18</v>
      </c>
      <c r="S10" s="3">
        <f t="shared" si="5"/>
        <v>24</v>
      </c>
      <c r="T10" s="3">
        <f t="shared" si="6"/>
        <v>12</v>
      </c>
      <c r="U10" s="9">
        <f t="shared" si="7"/>
        <v>9</v>
      </c>
      <c r="V10" s="3"/>
      <c r="W10" s="8">
        <f t="shared" si="18"/>
        <v>140</v>
      </c>
      <c r="X10" s="3">
        <f t="shared" si="19"/>
        <v>146</v>
      </c>
      <c r="Y10" s="3">
        <f t="shared" si="20"/>
        <v>30</v>
      </c>
      <c r="Z10" s="9">
        <f t="shared" si="21"/>
        <v>36</v>
      </c>
      <c r="AA10" s="3"/>
      <c r="AB10" s="8">
        <f t="shared" si="8"/>
        <v>288</v>
      </c>
      <c r="AC10" s="30">
        <f t="shared" si="9"/>
        <v>312</v>
      </c>
      <c r="AD10" s="3"/>
      <c r="AE10" s="8">
        <f t="shared" si="10"/>
        <v>54</v>
      </c>
      <c r="AF10" s="30">
        <f t="shared" si="11"/>
        <v>66</v>
      </c>
      <c r="AG10" s="3"/>
      <c r="AH10" s="31">
        <v>8</v>
      </c>
    </row>
    <row r="11" spans="1:34" x14ac:dyDescent="0.35">
      <c r="A11" s="14" t="s">
        <v>37</v>
      </c>
      <c r="B11" s="3" t="str">
        <f t="shared" si="22"/>
        <v>Q</v>
      </c>
      <c r="C11" s="3" t="str">
        <f t="shared" si="0"/>
        <v>G</v>
      </c>
      <c r="D11" s="3" t="str">
        <f t="shared" si="0"/>
        <v>2</v>
      </c>
      <c r="E11" s="3" t="str">
        <f t="shared" si="0"/>
        <v>C</v>
      </c>
      <c r="F11" s="3" t="str">
        <f t="shared" si="0"/>
        <v>B</v>
      </c>
      <c r="G11" s="9" t="str">
        <f t="shared" si="0"/>
        <v>R</v>
      </c>
      <c r="H11" s="3"/>
      <c r="I11" s="8">
        <f t="shared" si="12"/>
        <v>81</v>
      </c>
      <c r="J11" s="3">
        <f t="shared" si="13"/>
        <v>71</v>
      </c>
      <c r="K11" s="3">
        <f t="shared" si="14"/>
        <v>50</v>
      </c>
      <c r="L11" s="3">
        <f t="shared" si="15"/>
        <v>67</v>
      </c>
      <c r="M11" s="3">
        <f t="shared" si="16"/>
        <v>66</v>
      </c>
      <c r="N11" s="9">
        <f t="shared" si="17"/>
        <v>82</v>
      </c>
      <c r="O11" s="3"/>
      <c r="P11" s="8">
        <f t="shared" si="2"/>
        <v>26</v>
      </c>
      <c r="Q11" s="3">
        <f t="shared" si="3"/>
        <v>16</v>
      </c>
      <c r="R11" s="3">
        <f t="shared" si="4"/>
        <v>2</v>
      </c>
      <c r="S11" s="3">
        <f t="shared" si="5"/>
        <v>12</v>
      </c>
      <c r="T11" s="3">
        <f t="shared" si="6"/>
        <v>11</v>
      </c>
      <c r="U11" s="9">
        <f t="shared" si="7"/>
        <v>27</v>
      </c>
      <c r="V11" s="3"/>
      <c r="W11" s="8">
        <f t="shared" si="18"/>
        <v>116</v>
      </c>
      <c r="X11" s="3">
        <f t="shared" si="19"/>
        <v>133</v>
      </c>
      <c r="Y11" s="3">
        <f t="shared" si="20"/>
        <v>13</v>
      </c>
      <c r="Z11" s="9">
        <f t="shared" si="21"/>
        <v>23</v>
      </c>
      <c r="AA11" s="3"/>
      <c r="AB11" s="8">
        <f t="shared" si="8"/>
        <v>132</v>
      </c>
      <c r="AC11" s="30">
        <f t="shared" si="9"/>
        <v>144</v>
      </c>
      <c r="AD11" s="3"/>
      <c r="AE11" s="8">
        <f t="shared" si="10"/>
        <v>25</v>
      </c>
      <c r="AF11" s="30">
        <f t="shared" si="11"/>
        <v>36</v>
      </c>
      <c r="AG11" s="3"/>
      <c r="AH11" s="32">
        <v>9</v>
      </c>
    </row>
    <row r="12" spans="1:34" x14ac:dyDescent="0.35">
      <c r="A12" s="14" t="s">
        <v>38</v>
      </c>
      <c r="B12" s="3" t="str">
        <f t="shared" si="22"/>
        <v>H</v>
      </c>
      <c r="C12" s="3" t="str">
        <f t="shared" si="0"/>
        <v>M</v>
      </c>
      <c r="D12" s="3" t="str">
        <f t="shared" si="0"/>
        <v>0</v>
      </c>
      <c r="E12" s="3" t="str">
        <f t="shared" si="0"/>
        <v>2</v>
      </c>
      <c r="F12" s="3" t="str">
        <f t="shared" si="0"/>
        <v>M</v>
      </c>
      <c r="G12" s="9" t="str">
        <f t="shared" si="0"/>
        <v>I</v>
      </c>
      <c r="H12" s="3"/>
      <c r="I12" s="8">
        <f t="shared" si="12"/>
        <v>72</v>
      </c>
      <c r="J12" s="3">
        <f t="shared" si="13"/>
        <v>77</v>
      </c>
      <c r="K12" s="3">
        <f t="shared" si="14"/>
        <v>48</v>
      </c>
      <c r="L12" s="3">
        <f t="shared" si="15"/>
        <v>50</v>
      </c>
      <c r="M12" s="3">
        <f t="shared" si="16"/>
        <v>77</v>
      </c>
      <c r="N12" s="9">
        <f t="shared" si="17"/>
        <v>73</v>
      </c>
      <c r="O12" s="3"/>
      <c r="P12" s="8">
        <f t="shared" si="2"/>
        <v>17</v>
      </c>
      <c r="Q12" s="3">
        <f t="shared" si="3"/>
        <v>22</v>
      </c>
      <c r="R12" s="3">
        <f t="shared" si="4"/>
        <v>0</v>
      </c>
      <c r="S12" s="3">
        <f t="shared" si="5"/>
        <v>2</v>
      </c>
      <c r="T12" s="3">
        <f t="shared" si="6"/>
        <v>22</v>
      </c>
      <c r="U12" s="9">
        <f t="shared" si="7"/>
        <v>18</v>
      </c>
      <c r="V12" s="3"/>
      <c r="W12" s="8">
        <f t="shared" si="18"/>
        <v>125</v>
      </c>
      <c r="X12" s="3">
        <f t="shared" si="19"/>
        <v>127</v>
      </c>
      <c r="Y12" s="3">
        <f t="shared" si="20"/>
        <v>22</v>
      </c>
      <c r="Z12" s="9">
        <f t="shared" si="21"/>
        <v>24</v>
      </c>
      <c r="AA12" s="3"/>
      <c r="AB12" s="8">
        <f t="shared" si="8"/>
        <v>44</v>
      </c>
      <c r="AC12" s="30">
        <f t="shared" si="9"/>
        <v>46</v>
      </c>
      <c r="AD12" s="3"/>
      <c r="AE12" s="8">
        <f t="shared" si="10"/>
        <v>24</v>
      </c>
      <c r="AF12" s="30">
        <f t="shared" si="11"/>
        <v>46</v>
      </c>
      <c r="AG12" s="3"/>
      <c r="AH12" s="32">
        <v>10</v>
      </c>
    </row>
    <row r="13" spans="1:34" x14ac:dyDescent="0.35">
      <c r="A13" s="14" t="s">
        <v>40</v>
      </c>
      <c r="B13" s="3" t="str">
        <f t="shared" si="22"/>
        <v>B</v>
      </c>
      <c r="C13" s="3" t="str">
        <f t="shared" si="0"/>
        <v>2</v>
      </c>
      <c r="D13" s="3" t="str">
        <f t="shared" si="0"/>
        <v>1</v>
      </c>
      <c r="E13" s="3" t="str">
        <f t="shared" si="0"/>
        <v>K</v>
      </c>
      <c r="F13" s="3" t="str">
        <f t="shared" si="0"/>
        <v>E</v>
      </c>
      <c r="G13" s="9" t="str">
        <f t="shared" si="0"/>
        <v>S</v>
      </c>
      <c r="H13" s="3"/>
      <c r="I13" s="8">
        <f t="shared" si="12"/>
        <v>66</v>
      </c>
      <c r="J13" s="3">
        <f t="shared" si="13"/>
        <v>50</v>
      </c>
      <c r="K13" s="3">
        <f t="shared" si="14"/>
        <v>49</v>
      </c>
      <c r="L13" s="3">
        <f t="shared" si="15"/>
        <v>75</v>
      </c>
      <c r="M13" s="3">
        <f t="shared" si="16"/>
        <v>69</v>
      </c>
      <c r="N13" s="9">
        <f t="shared" si="17"/>
        <v>83</v>
      </c>
      <c r="O13" s="3"/>
      <c r="P13" s="8">
        <f t="shared" si="2"/>
        <v>11</v>
      </c>
      <c r="Q13" s="3">
        <f t="shared" si="3"/>
        <v>2</v>
      </c>
      <c r="R13" s="3">
        <f t="shared" si="4"/>
        <v>1</v>
      </c>
      <c r="S13" s="3">
        <f t="shared" si="5"/>
        <v>20</v>
      </c>
      <c r="T13" s="3">
        <f t="shared" si="6"/>
        <v>14</v>
      </c>
      <c r="U13" s="9">
        <f t="shared" si="7"/>
        <v>28</v>
      </c>
      <c r="V13" s="3"/>
      <c r="W13" s="8">
        <f t="shared" si="18"/>
        <v>118</v>
      </c>
      <c r="X13" s="3">
        <f t="shared" si="19"/>
        <v>144</v>
      </c>
      <c r="Y13" s="3">
        <f t="shared" si="20"/>
        <v>15</v>
      </c>
      <c r="Z13" s="9">
        <f t="shared" si="21"/>
        <v>34</v>
      </c>
      <c r="AA13" s="3"/>
      <c r="AB13" s="8">
        <f t="shared" si="8"/>
        <v>280</v>
      </c>
      <c r="AC13" s="30">
        <f t="shared" si="9"/>
        <v>300</v>
      </c>
      <c r="AD13" s="3"/>
      <c r="AE13" s="8">
        <f t="shared" si="10"/>
        <v>35</v>
      </c>
      <c r="AF13" s="30">
        <f t="shared" si="11"/>
        <v>49</v>
      </c>
      <c r="AG13" s="3"/>
      <c r="AH13" s="32">
        <v>11</v>
      </c>
    </row>
    <row r="14" spans="1:34" x14ac:dyDescent="0.35">
      <c r="A14" s="14" t="s">
        <v>41</v>
      </c>
      <c r="B14" s="3" t="str">
        <f t="shared" si="22"/>
        <v>F</v>
      </c>
      <c r="C14" s="3" t="str">
        <f t="shared" si="0"/>
        <v>3</v>
      </c>
      <c r="D14" s="3" t="str">
        <f t="shared" si="0"/>
        <v>D</v>
      </c>
      <c r="E14" s="3" t="str">
        <f t="shared" si="0"/>
        <v>3</v>
      </c>
      <c r="F14" s="3" t="str">
        <f t="shared" si="0"/>
        <v>D</v>
      </c>
      <c r="G14" s="9" t="str">
        <f t="shared" si="0"/>
        <v>4</v>
      </c>
      <c r="H14" s="3"/>
      <c r="I14" s="8">
        <f t="shared" si="12"/>
        <v>70</v>
      </c>
      <c r="J14" s="3">
        <f t="shared" si="13"/>
        <v>51</v>
      </c>
      <c r="K14" s="3">
        <f t="shared" si="14"/>
        <v>68</v>
      </c>
      <c r="L14" s="3">
        <f t="shared" si="15"/>
        <v>51</v>
      </c>
      <c r="M14" s="3">
        <f t="shared" si="16"/>
        <v>68</v>
      </c>
      <c r="N14" s="9">
        <f t="shared" si="17"/>
        <v>52</v>
      </c>
      <c r="O14" s="3"/>
      <c r="P14" s="8">
        <f t="shared" si="2"/>
        <v>15</v>
      </c>
      <c r="Q14" s="3">
        <f t="shared" si="3"/>
        <v>3</v>
      </c>
      <c r="R14" s="3">
        <f t="shared" si="4"/>
        <v>13</v>
      </c>
      <c r="S14" s="3">
        <f t="shared" si="5"/>
        <v>3</v>
      </c>
      <c r="T14" s="3">
        <f t="shared" si="6"/>
        <v>13</v>
      </c>
      <c r="U14" s="9">
        <f t="shared" si="7"/>
        <v>4</v>
      </c>
      <c r="V14" s="3"/>
      <c r="W14" s="8">
        <f t="shared" si="18"/>
        <v>136</v>
      </c>
      <c r="X14" s="3">
        <f t="shared" si="19"/>
        <v>119</v>
      </c>
      <c r="Y14" s="3">
        <f t="shared" si="20"/>
        <v>26</v>
      </c>
      <c r="Z14" s="9">
        <f t="shared" si="21"/>
        <v>16</v>
      </c>
      <c r="AA14" s="3"/>
      <c r="AB14" s="8">
        <f t="shared" si="8"/>
        <v>39</v>
      </c>
      <c r="AC14" s="30">
        <f t="shared" si="9"/>
        <v>42</v>
      </c>
      <c r="AD14" s="3"/>
      <c r="AE14" s="8">
        <f t="shared" si="10"/>
        <v>29</v>
      </c>
      <c r="AF14" s="30">
        <f t="shared" si="11"/>
        <v>42</v>
      </c>
      <c r="AG14" s="3"/>
      <c r="AH14" s="32">
        <v>12</v>
      </c>
    </row>
    <row r="15" spans="1:34" x14ac:dyDescent="0.35">
      <c r="A15" s="14" t="s">
        <v>43</v>
      </c>
      <c r="B15" s="3" t="str">
        <f t="shared" si="22"/>
        <v>C</v>
      </c>
      <c r="C15" s="3" t="str">
        <f t="shared" si="0"/>
        <v>F</v>
      </c>
      <c r="D15" s="3" t="str">
        <f t="shared" si="0"/>
        <v>2</v>
      </c>
      <c r="E15" s="3" t="str">
        <f t="shared" si="0"/>
        <v>R</v>
      </c>
      <c r="F15" s="3" t="str">
        <f t="shared" si="0"/>
        <v>H</v>
      </c>
      <c r="G15" s="9" t="str">
        <f t="shared" si="0"/>
        <v>U</v>
      </c>
      <c r="H15" s="3"/>
      <c r="I15" s="8">
        <f t="shared" si="12"/>
        <v>67</v>
      </c>
      <c r="J15" s="3">
        <f t="shared" si="13"/>
        <v>70</v>
      </c>
      <c r="K15" s="3">
        <f t="shared" si="14"/>
        <v>50</v>
      </c>
      <c r="L15" s="3">
        <f t="shared" si="15"/>
        <v>82</v>
      </c>
      <c r="M15" s="3">
        <f t="shared" si="16"/>
        <v>72</v>
      </c>
      <c r="N15" s="9">
        <f t="shared" si="17"/>
        <v>85</v>
      </c>
      <c r="O15" s="3"/>
      <c r="P15" s="8">
        <f t="shared" si="2"/>
        <v>12</v>
      </c>
      <c r="Q15" s="3">
        <f t="shared" si="3"/>
        <v>15</v>
      </c>
      <c r="R15" s="3">
        <f t="shared" si="4"/>
        <v>2</v>
      </c>
      <c r="S15" s="3">
        <f t="shared" si="5"/>
        <v>27</v>
      </c>
      <c r="T15" s="3">
        <f t="shared" si="6"/>
        <v>17</v>
      </c>
      <c r="U15" s="9">
        <f t="shared" si="7"/>
        <v>30</v>
      </c>
      <c r="V15" s="3"/>
      <c r="W15" s="8">
        <f t="shared" si="18"/>
        <v>122</v>
      </c>
      <c r="X15" s="3">
        <f t="shared" si="19"/>
        <v>154</v>
      </c>
      <c r="Y15" s="3">
        <f t="shared" si="20"/>
        <v>19</v>
      </c>
      <c r="Z15" s="9">
        <f t="shared" si="21"/>
        <v>44</v>
      </c>
      <c r="AA15" s="3"/>
      <c r="AB15" s="8">
        <f t="shared" si="8"/>
        <v>459</v>
      </c>
      <c r="AC15" s="30">
        <f t="shared" si="9"/>
        <v>486</v>
      </c>
      <c r="AD15" s="3"/>
      <c r="AE15" s="8">
        <f t="shared" si="10"/>
        <v>46</v>
      </c>
      <c r="AF15" s="30">
        <f t="shared" si="11"/>
        <v>63</v>
      </c>
      <c r="AG15" s="3"/>
      <c r="AH15" s="32">
        <v>13</v>
      </c>
    </row>
    <row r="16" spans="1:34" x14ac:dyDescent="0.35">
      <c r="A16" s="14" t="s">
        <v>45</v>
      </c>
      <c r="B16" s="3" t="str">
        <f t="shared" si="22"/>
        <v>Q</v>
      </c>
      <c r="C16" s="3" t="str">
        <f t="shared" si="0"/>
        <v>0</v>
      </c>
      <c r="D16" s="3" t="str">
        <f t="shared" si="0"/>
        <v>W</v>
      </c>
      <c r="E16" s="3" t="str">
        <f t="shared" si="0"/>
        <v>Q</v>
      </c>
      <c r="F16" s="3" t="str">
        <f t="shared" si="0"/>
        <v>S</v>
      </c>
      <c r="G16" s="9" t="str">
        <f t="shared" si="0"/>
        <v>H</v>
      </c>
      <c r="H16" s="3"/>
      <c r="I16" s="8">
        <f t="shared" si="12"/>
        <v>81</v>
      </c>
      <c r="J16" s="3">
        <f t="shared" si="13"/>
        <v>48</v>
      </c>
      <c r="K16" s="3">
        <f t="shared" si="14"/>
        <v>87</v>
      </c>
      <c r="L16" s="3">
        <f t="shared" si="15"/>
        <v>81</v>
      </c>
      <c r="M16" s="3">
        <f t="shared" si="16"/>
        <v>83</v>
      </c>
      <c r="N16" s="9">
        <f t="shared" si="17"/>
        <v>72</v>
      </c>
      <c r="O16" s="3"/>
      <c r="P16" s="8">
        <f t="shared" si="2"/>
        <v>26</v>
      </c>
      <c r="Q16" s="3">
        <f t="shared" si="3"/>
        <v>0</v>
      </c>
      <c r="R16" s="3">
        <f t="shared" si="4"/>
        <v>32</v>
      </c>
      <c r="S16" s="3">
        <f t="shared" si="5"/>
        <v>26</v>
      </c>
      <c r="T16" s="3">
        <f t="shared" si="6"/>
        <v>28</v>
      </c>
      <c r="U16" s="9">
        <f t="shared" si="7"/>
        <v>17</v>
      </c>
      <c r="V16" s="3"/>
      <c r="W16" s="8">
        <f t="shared" si="18"/>
        <v>170</v>
      </c>
      <c r="X16" s="3">
        <f t="shared" si="19"/>
        <v>164</v>
      </c>
      <c r="Y16" s="3">
        <f t="shared" si="20"/>
        <v>60</v>
      </c>
      <c r="Z16" s="9">
        <f t="shared" si="21"/>
        <v>54</v>
      </c>
      <c r="AA16" s="3"/>
      <c r="AB16" s="8">
        <f t="shared" si="8"/>
        <v>728</v>
      </c>
      <c r="AC16" s="30">
        <f t="shared" si="9"/>
        <v>754</v>
      </c>
      <c r="AD16" s="3"/>
      <c r="AE16" s="8">
        <f t="shared" si="10"/>
        <v>86</v>
      </c>
      <c r="AF16" s="30">
        <f t="shared" si="11"/>
        <v>114</v>
      </c>
      <c r="AG16" s="3"/>
      <c r="AH16" s="32">
        <v>14</v>
      </c>
    </row>
    <row r="17" spans="1:34" x14ac:dyDescent="0.35">
      <c r="A17" s="14" t="s">
        <v>47</v>
      </c>
      <c r="B17" s="3" t="str">
        <f t="shared" si="22"/>
        <v>E</v>
      </c>
      <c r="C17" s="3" t="str">
        <f t="shared" si="0"/>
        <v>Y</v>
      </c>
      <c r="D17" s="3" t="str">
        <f t="shared" si="0"/>
        <v>B</v>
      </c>
      <c r="E17" s="3" t="str">
        <f t="shared" si="0"/>
        <v>S</v>
      </c>
      <c r="F17" s="3" t="str">
        <f t="shared" si="0"/>
        <v>W</v>
      </c>
      <c r="G17" s="9" t="str">
        <f t="shared" si="0"/>
        <v>V</v>
      </c>
      <c r="H17" s="3"/>
      <c r="I17" s="8">
        <f t="shared" si="12"/>
        <v>69</v>
      </c>
      <c r="J17" s="3">
        <f t="shared" si="13"/>
        <v>89</v>
      </c>
      <c r="K17" s="3">
        <f t="shared" si="14"/>
        <v>66</v>
      </c>
      <c r="L17" s="3">
        <f t="shared" si="15"/>
        <v>83</v>
      </c>
      <c r="M17" s="3">
        <f t="shared" si="16"/>
        <v>87</v>
      </c>
      <c r="N17" s="9">
        <f t="shared" si="17"/>
        <v>86</v>
      </c>
      <c r="O17" s="3"/>
      <c r="P17" s="8">
        <f t="shared" si="2"/>
        <v>14</v>
      </c>
      <c r="Q17" s="3">
        <f t="shared" si="3"/>
        <v>34</v>
      </c>
      <c r="R17" s="3">
        <f t="shared" si="4"/>
        <v>11</v>
      </c>
      <c r="S17" s="3">
        <f t="shared" si="5"/>
        <v>28</v>
      </c>
      <c r="T17" s="3">
        <f t="shared" si="6"/>
        <v>32</v>
      </c>
      <c r="U17" s="9">
        <f t="shared" si="7"/>
        <v>31</v>
      </c>
      <c r="V17" s="3"/>
      <c r="W17" s="8">
        <f t="shared" si="18"/>
        <v>153</v>
      </c>
      <c r="X17" s="3">
        <f t="shared" si="19"/>
        <v>170</v>
      </c>
      <c r="Y17" s="3">
        <f t="shared" si="20"/>
        <v>43</v>
      </c>
      <c r="Z17" s="9">
        <f t="shared" si="21"/>
        <v>60</v>
      </c>
      <c r="AA17" s="3"/>
      <c r="AB17" s="8">
        <f t="shared" si="8"/>
        <v>896</v>
      </c>
      <c r="AC17" s="30">
        <f t="shared" si="9"/>
        <v>924</v>
      </c>
      <c r="AD17" s="3"/>
      <c r="AE17" s="8">
        <f t="shared" si="10"/>
        <v>71</v>
      </c>
      <c r="AF17" s="30">
        <f t="shared" si="11"/>
        <v>103</v>
      </c>
      <c r="AG17" s="3"/>
      <c r="AH17" s="32">
        <v>15</v>
      </c>
    </row>
    <row r="18" spans="1:34" x14ac:dyDescent="0.35">
      <c r="A18" s="14" t="s">
        <v>49</v>
      </c>
      <c r="B18" s="3" t="str">
        <f t="shared" si="22"/>
        <v>K</v>
      </c>
      <c r="C18" s="3" t="str">
        <f t="shared" si="22"/>
        <v>7</v>
      </c>
      <c r="D18" s="3" t="str">
        <f t="shared" si="22"/>
        <v>F</v>
      </c>
      <c r="E18" s="3" t="str">
        <f t="shared" si="22"/>
        <v>O</v>
      </c>
      <c r="F18" s="3" t="str">
        <f t="shared" si="22"/>
        <v>N</v>
      </c>
      <c r="G18" s="9" t="str">
        <f t="shared" si="22"/>
        <v>H</v>
      </c>
      <c r="H18" s="3"/>
      <c r="I18" s="8">
        <f t="shared" si="12"/>
        <v>75</v>
      </c>
      <c r="J18" s="3">
        <f t="shared" si="12"/>
        <v>55</v>
      </c>
      <c r="K18" s="3">
        <f t="shared" si="12"/>
        <v>70</v>
      </c>
      <c r="L18" s="3">
        <f t="shared" si="12"/>
        <v>79</v>
      </c>
      <c r="M18" s="3">
        <f t="shared" si="12"/>
        <v>78</v>
      </c>
      <c r="N18" s="9">
        <f t="shared" si="12"/>
        <v>72</v>
      </c>
      <c r="O18" s="3"/>
      <c r="P18" s="8">
        <f t="shared" si="2"/>
        <v>20</v>
      </c>
      <c r="Q18" s="3">
        <f t="shared" si="3"/>
        <v>7</v>
      </c>
      <c r="R18" s="3">
        <f t="shared" si="4"/>
        <v>15</v>
      </c>
      <c r="S18" s="3">
        <f t="shared" si="5"/>
        <v>24</v>
      </c>
      <c r="T18" s="3">
        <f t="shared" si="6"/>
        <v>23</v>
      </c>
      <c r="U18" s="9">
        <f t="shared" si="7"/>
        <v>17</v>
      </c>
      <c r="V18" s="3"/>
      <c r="W18" s="8">
        <f t="shared" si="18"/>
        <v>148</v>
      </c>
      <c r="X18" s="3">
        <f t="shared" si="19"/>
        <v>157</v>
      </c>
      <c r="Y18" s="3">
        <f t="shared" si="20"/>
        <v>38</v>
      </c>
      <c r="Z18" s="9">
        <f t="shared" si="21"/>
        <v>47</v>
      </c>
      <c r="AA18" s="3"/>
      <c r="AB18" s="8">
        <f t="shared" si="8"/>
        <v>552</v>
      </c>
      <c r="AC18" s="30">
        <f t="shared" si="9"/>
        <v>576</v>
      </c>
      <c r="AD18" s="3"/>
      <c r="AE18" s="8">
        <f t="shared" si="10"/>
        <v>62</v>
      </c>
      <c r="AF18" s="30">
        <f t="shared" si="11"/>
        <v>85</v>
      </c>
      <c r="AG18" s="3"/>
      <c r="AH18" s="32">
        <v>16</v>
      </c>
    </row>
    <row r="19" spans="1:34" x14ac:dyDescent="0.35">
      <c r="A19" s="14" t="s">
        <v>51</v>
      </c>
      <c r="B19" s="3" t="str">
        <f t="shared" si="22"/>
        <v>J</v>
      </c>
      <c r="C19" s="3" t="str">
        <f t="shared" si="22"/>
        <v>P</v>
      </c>
      <c r="D19" s="3" t="str">
        <f t="shared" si="22"/>
        <v>7</v>
      </c>
      <c r="E19" s="3" t="str">
        <f t="shared" si="22"/>
        <v>A</v>
      </c>
      <c r="F19" s="3" t="str">
        <f t="shared" si="22"/>
        <v>4</v>
      </c>
      <c r="G19" s="9" t="str">
        <f t="shared" si="22"/>
        <v>3</v>
      </c>
      <c r="H19" s="3"/>
      <c r="I19" s="8">
        <f t="shared" si="12"/>
        <v>74</v>
      </c>
      <c r="J19" s="3">
        <f t="shared" si="12"/>
        <v>80</v>
      </c>
      <c r="K19" s="3">
        <f t="shared" si="12"/>
        <v>55</v>
      </c>
      <c r="L19" s="3">
        <f t="shared" si="12"/>
        <v>65</v>
      </c>
      <c r="M19" s="3">
        <f t="shared" si="12"/>
        <v>52</v>
      </c>
      <c r="N19" s="9">
        <f t="shared" si="12"/>
        <v>51</v>
      </c>
      <c r="O19" s="3"/>
      <c r="P19" s="8">
        <f t="shared" si="2"/>
        <v>19</v>
      </c>
      <c r="Q19" s="3">
        <f t="shared" si="3"/>
        <v>25</v>
      </c>
      <c r="R19" s="3">
        <f t="shared" si="4"/>
        <v>7</v>
      </c>
      <c r="S19" s="3">
        <f t="shared" si="5"/>
        <v>10</v>
      </c>
      <c r="T19" s="3">
        <f t="shared" si="6"/>
        <v>4</v>
      </c>
      <c r="U19" s="9">
        <f t="shared" si="7"/>
        <v>3</v>
      </c>
      <c r="V19" s="3"/>
      <c r="W19" s="8">
        <f t="shared" si="18"/>
        <v>107</v>
      </c>
      <c r="X19" s="3">
        <f t="shared" si="19"/>
        <v>117</v>
      </c>
      <c r="Y19" s="3">
        <f t="shared" si="20"/>
        <v>11</v>
      </c>
      <c r="Z19" s="9">
        <f t="shared" si="21"/>
        <v>14</v>
      </c>
      <c r="AA19" s="3"/>
      <c r="AB19" s="8">
        <f t="shared" si="8"/>
        <v>40</v>
      </c>
      <c r="AC19" s="30">
        <f t="shared" si="9"/>
        <v>50</v>
      </c>
      <c r="AD19" s="3"/>
      <c r="AE19" s="8">
        <f t="shared" si="10"/>
        <v>21</v>
      </c>
      <c r="AF19" s="30">
        <f t="shared" si="11"/>
        <v>25</v>
      </c>
      <c r="AG19" s="3"/>
      <c r="AH19" s="32">
        <v>17</v>
      </c>
    </row>
    <row r="20" spans="1:34" x14ac:dyDescent="0.35">
      <c r="A20" s="14" t="s">
        <v>53</v>
      </c>
      <c r="B20" s="3" t="str">
        <f t="shared" si="22"/>
        <v>I</v>
      </c>
      <c r="C20" s="3" t="str">
        <f t="shared" si="22"/>
        <v>L</v>
      </c>
      <c r="D20" s="3" t="str">
        <f t="shared" si="22"/>
        <v>M</v>
      </c>
      <c r="E20" s="3" t="str">
        <f t="shared" si="22"/>
        <v>J</v>
      </c>
      <c r="F20" s="3" t="str">
        <f t="shared" si="22"/>
        <v>R</v>
      </c>
      <c r="G20" s="9" t="str">
        <f t="shared" si="22"/>
        <v>U</v>
      </c>
      <c r="H20" s="3"/>
      <c r="I20" s="8">
        <f t="shared" si="12"/>
        <v>73</v>
      </c>
      <c r="J20" s="3">
        <f t="shared" si="12"/>
        <v>76</v>
      </c>
      <c r="K20" s="3">
        <f t="shared" si="12"/>
        <v>77</v>
      </c>
      <c r="L20" s="3">
        <f t="shared" si="12"/>
        <v>74</v>
      </c>
      <c r="M20" s="3">
        <f t="shared" si="12"/>
        <v>82</v>
      </c>
      <c r="N20" s="9">
        <f t="shared" si="12"/>
        <v>85</v>
      </c>
      <c r="O20" s="3"/>
      <c r="P20" s="8">
        <f t="shared" si="2"/>
        <v>18</v>
      </c>
      <c r="Q20" s="3">
        <f t="shared" si="3"/>
        <v>21</v>
      </c>
      <c r="R20" s="3">
        <f t="shared" si="4"/>
        <v>22</v>
      </c>
      <c r="S20" s="3">
        <f t="shared" si="5"/>
        <v>19</v>
      </c>
      <c r="T20" s="3">
        <f t="shared" si="6"/>
        <v>27</v>
      </c>
      <c r="U20" s="9">
        <f t="shared" si="7"/>
        <v>30</v>
      </c>
      <c r="V20" s="3"/>
      <c r="W20" s="8">
        <f t="shared" si="18"/>
        <v>159</v>
      </c>
      <c r="X20" s="3">
        <f t="shared" si="19"/>
        <v>156</v>
      </c>
      <c r="Y20" s="3">
        <f t="shared" si="20"/>
        <v>49</v>
      </c>
      <c r="Z20" s="9">
        <f t="shared" si="21"/>
        <v>46</v>
      </c>
      <c r="AA20" s="3"/>
      <c r="AB20" s="8">
        <f t="shared" si="8"/>
        <v>513</v>
      </c>
      <c r="AC20" s="30">
        <f t="shared" si="9"/>
        <v>532</v>
      </c>
      <c r="AD20" s="3"/>
      <c r="AE20" s="8">
        <f t="shared" si="10"/>
        <v>68</v>
      </c>
      <c r="AF20" s="30">
        <f t="shared" si="11"/>
        <v>95</v>
      </c>
      <c r="AG20" s="3"/>
      <c r="AH20" s="32">
        <v>18</v>
      </c>
    </row>
    <row r="21" spans="1:34" ht="21.75" thickBot="1" x14ac:dyDescent="0.4">
      <c r="A21" s="15" t="s">
        <v>72</v>
      </c>
      <c r="B21" s="11">
        <f>SUM(IF(FREQUENCY(MATCH(B2:B20,B2:B20,0),MATCH(B2:B20,B2:B20,0))&gt;0,1))-19</f>
        <v>-6</v>
      </c>
      <c r="C21" s="11">
        <f t="shared" ref="C21:AH21" si="23">SUM(IF(FREQUENCY(MATCH(C2:C20,C2:C20,0),MATCH(C2:C20,C2:C20,0))&gt;0,1))-19</f>
        <v>-5</v>
      </c>
      <c r="D21" s="11">
        <f t="shared" si="23"/>
        <v>-4</v>
      </c>
      <c r="E21" s="11">
        <f t="shared" si="23"/>
        <v>-4</v>
      </c>
      <c r="F21" s="11">
        <f t="shared" si="23"/>
        <v>-2</v>
      </c>
      <c r="G21" s="12">
        <f t="shared" si="23"/>
        <v>-5</v>
      </c>
      <c r="H21" s="4"/>
      <c r="I21" s="10">
        <f t="shared" si="23"/>
        <v>-6</v>
      </c>
      <c r="J21" s="11">
        <f t="shared" si="23"/>
        <v>-5</v>
      </c>
      <c r="K21" s="11">
        <f t="shared" si="23"/>
        <v>-4</v>
      </c>
      <c r="L21" s="11">
        <f t="shared" si="23"/>
        <v>-4</v>
      </c>
      <c r="M21" s="11">
        <f t="shared" si="23"/>
        <v>-2</v>
      </c>
      <c r="N21" s="12">
        <f t="shared" si="23"/>
        <v>-5</v>
      </c>
      <c r="O21" s="4"/>
      <c r="P21" s="10">
        <f t="shared" si="23"/>
        <v>-6</v>
      </c>
      <c r="Q21" s="11">
        <f t="shared" si="23"/>
        <v>-5</v>
      </c>
      <c r="R21" s="11">
        <f t="shared" si="23"/>
        <v>-4</v>
      </c>
      <c r="S21" s="11">
        <f t="shared" si="23"/>
        <v>-4</v>
      </c>
      <c r="T21" s="11">
        <f t="shared" si="23"/>
        <v>-2</v>
      </c>
      <c r="U21" s="12">
        <f t="shared" si="23"/>
        <v>-5</v>
      </c>
      <c r="V21" s="4"/>
      <c r="W21" s="10">
        <f t="shared" si="23"/>
        <v>-2</v>
      </c>
      <c r="X21" s="11">
        <f t="shared" si="23"/>
        <v>-2</v>
      </c>
      <c r="Y21" s="11">
        <f t="shared" si="23"/>
        <v>-2</v>
      </c>
      <c r="Z21" s="12">
        <f t="shared" si="23"/>
        <v>-1</v>
      </c>
      <c r="AA21" s="4"/>
      <c r="AB21" s="10">
        <f t="shared" si="23"/>
        <v>-1</v>
      </c>
      <c r="AC21" s="12">
        <f t="shared" si="23"/>
        <v>0</v>
      </c>
      <c r="AD21" s="4"/>
      <c r="AE21" s="10">
        <f t="shared" si="23"/>
        <v>-1</v>
      </c>
      <c r="AF21" s="12">
        <f t="shared" si="23"/>
        <v>0</v>
      </c>
      <c r="AG21" s="4"/>
      <c r="AH21" s="17">
        <f t="shared" si="23"/>
        <v>0</v>
      </c>
    </row>
    <row r="22" spans="1:34" ht="21.75" thickBot="1" x14ac:dyDescent="0.4">
      <c r="A22" s="1" t="s">
        <v>81</v>
      </c>
      <c r="P22" s="1" t="s">
        <v>82</v>
      </c>
    </row>
    <row r="23" spans="1:34" x14ac:dyDescent="0.35">
      <c r="A23" s="18" t="s">
        <v>55</v>
      </c>
      <c r="B23" s="19" t="s">
        <v>71</v>
      </c>
      <c r="C23" s="20">
        <v>0</v>
      </c>
    </row>
    <row r="24" spans="1:34" x14ac:dyDescent="0.35">
      <c r="A24" s="21" t="s">
        <v>56</v>
      </c>
      <c r="B24" s="22" t="s">
        <v>1</v>
      </c>
      <c r="C24" s="23">
        <v>1</v>
      </c>
    </row>
    <row r="25" spans="1:34" x14ac:dyDescent="0.35">
      <c r="A25" s="21" t="s">
        <v>57</v>
      </c>
      <c r="B25" s="22" t="s">
        <v>2</v>
      </c>
      <c r="C25" s="23">
        <v>2</v>
      </c>
    </row>
    <row r="26" spans="1:34" x14ac:dyDescent="0.35">
      <c r="A26" s="21"/>
      <c r="B26" s="22" t="s">
        <v>3</v>
      </c>
      <c r="C26" s="23">
        <v>3</v>
      </c>
    </row>
    <row r="27" spans="1:34" x14ac:dyDescent="0.35">
      <c r="A27" s="21"/>
      <c r="B27" s="22" t="s">
        <v>4</v>
      </c>
      <c r="C27" s="23">
        <v>4</v>
      </c>
    </row>
    <row r="28" spans="1:34" x14ac:dyDescent="0.35">
      <c r="A28" s="21"/>
      <c r="B28" s="22" t="s">
        <v>5</v>
      </c>
      <c r="C28" s="23">
        <v>5</v>
      </c>
    </row>
    <row r="29" spans="1:34" x14ac:dyDescent="0.35">
      <c r="A29" s="21"/>
      <c r="B29" s="22" t="s">
        <v>6</v>
      </c>
      <c r="C29" s="23">
        <v>6</v>
      </c>
    </row>
    <row r="30" spans="1:34" x14ac:dyDescent="0.35">
      <c r="A30" s="21"/>
      <c r="B30" s="22" t="s">
        <v>32</v>
      </c>
      <c r="C30" s="23">
        <v>7</v>
      </c>
    </row>
    <row r="31" spans="1:34" x14ac:dyDescent="0.35">
      <c r="A31" s="21"/>
      <c r="B31" s="22" t="s">
        <v>34</v>
      </c>
      <c r="C31" s="23">
        <v>8</v>
      </c>
    </row>
    <row r="32" spans="1:34" x14ac:dyDescent="0.35">
      <c r="A32" s="21"/>
      <c r="B32" s="22" t="s">
        <v>36</v>
      </c>
      <c r="C32" s="23">
        <v>9</v>
      </c>
    </row>
    <row r="33" spans="1:3" x14ac:dyDescent="0.35">
      <c r="A33" s="21"/>
      <c r="B33" s="24" t="s">
        <v>10</v>
      </c>
      <c r="C33" s="23">
        <v>10</v>
      </c>
    </row>
    <row r="34" spans="1:3" x14ac:dyDescent="0.35">
      <c r="A34" s="21"/>
      <c r="B34" s="24" t="s">
        <v>39</v>
      </c>
      <c r="C34" s="23">
        <v>11</v>
      </c>
    </row>
    <row r="35" spans="1:3" x14ac:dyDescent="0.35">
      <c r="A35" s="21"/>
      <c r="B35" s="24" t="s">
        <v>12</v>
      </c>
      <c r="C35" s="23">
        <v>12</v>
      </c>
    </row>
    <row r="36" spans="1:3" x14ac:dyDescent="0.35">
      <c r="A36" s="21"/>
      <c r="B36" s="24" t="s">
        <v>42</v>
      </c>
      <c r="C36" s="23">
        <v>13</v>
      </c>
    </row>
    <row r="37" spans="1:3" x14ac:dyDescent="0.35">
      <c r="A37" s="21"/>
      <c r="B37" s="24" t="s">
        <v>44</v>
      </c>
      <c r="C37" s="23">
        <v>14</v>
      </c>
    </row>
    <row r="38" spans="1:3" x14ac:dyDescent="0.35">
      <c r="A38" s="21"/>
      <c r="B38" s="24" t="s">
        <v>46</v>
      </c>
      <c r="C38" s="23">
        <v>15</v>
      </c>
    </row>
    <row r="39" spans="1:3" x14ac:dyDescent="0.35">
      <c r="A39" s="21"/>
      <c r="B39" s="24" t="s">
        <v>48</v>
      </c>
      <c r="C39" s="23">
        <v>16</v>
      </c>
    </row>
    <row r="40" spans="1:3" x14ac:dyDescent="0.35">
      <c r="A40" s="21"/>
      <c r="B40" s="24" t="s">
        <v>50</v>
      </c>
      <c r="C40" s="23">
        <v>17</v>
      </c>
    </row>
    <row r="41" spans="1:3" x14ac:dyDescent="0.35">
      <c r="A41" s="21"/>
      <c r="B41" s="24" t="s">
        <v>52</v>
      </c>
      <c r="C41" s="23">
        <v>18</v>
      </c>
    </row>
    <row r="42" spans="1:3" x14ac:dyDescent="0.35">
      <c r="A42" s="21"/>
      <c r="B42" s="24" t="s">
        <v>54</v>
      </c>
      <c r="C42" s="23">
        <v>19</v>
      </c>
    </row>
    <row r="43" spans="1:3" x14ac:dyDescent="0.35">
      <c r="A43" s="21"/>
      <c r="B43" s="24" t="s">
        <v>58</v>
      </c>
      <c r="C43" s="23">
        <v>20</v>
      </c>
    </row>
    <row r="44" spans="1:3" x14ac:dyDescent="0.35">
      <c r="A44" s="21"/>
      <c r="B44" s="24" t="s">
        <v>59</v>
      </c>
      <c r="C44" s="23">
        <v>21</v>
      </c>
    </row>
    <row r="45" spans="1:3" x14ac:dyDescent="0.35">
      <c r="A45" s="21"/>
      <c r="B45" s="24" t="s">
        <v>18</v>
      </c>
      <c r="C45" s="23">
        <v>22</v>
      </c>
    </row>
    <row r="46" spans="1:3" x14ac:dyDescent="0.35">
      <c r="A46" s="21"/>
      <c r="B46" s="24" t="s">
        <v>60</v>
      </c>
      <c r="C46" s="23">
        <v>23</v>
      </c>
    </row>
    <row r="47" spans="1:3" x14ac:dyDescent="0.35">
      <c r="A47" s="21"/>
      <c r="B47" s="24" t="s">
        <v>61</v>
      </c>
      <c r="C47" s="23">
        <v>24</v>
      </c>
    </row>
    <row r="48" spans="1:3" x14ac:dyDescent="0.35">
      <c r="A48" s="21"/>
      <c r="B48" s="24" t="s">
        <v>62</v>
      </c>
      <c r="C48" s="23">
        <v>25</v>
      </c>
    </row>
    <row r="49" spans="1:3" x14ac:dyDescent="0.35">
      <c r="A49" s="21"/>
      <c r="B49" s="24" t="s">
        <v>63</v>
      </c>
      <c r="C49" s="23">
        <v>26</v>
      </c>
    </row>
    <row r="50" spans="1:3" x14ac:dyDescent="0.35">
      <c r="A50" s="21"/>
      <c r="B50" s="24" t="s">
        <v>64</v>
      </c>
      <c r="C50" s="23">
        <v>27</v>
      </c>
    </row>
    <row r="51" spans="1:3" x14ac:dyDescent="0.35">
      <c r="A51" s="21"/>
      <c r="B51" s="24" t="s">
        <v>11</v>
      </c>
      <c r="C51" s="23">
        <v>28</v>
      </c>
    </row>
    <row r="52" spans="1:3" x14ac:dyDescent="0.35">
      <c r="A52" s="21"/>
      <c r="B52" s="24" t="s">
        <v>8</v>
      </c>
      <c r="C52" s="23">
        <v>29</v>
      </c>
    </row>
    <row r="53" spans="1:3" x14ac:dyDescent="0.35">
      <c r="A53" s="21"/>
      <c r="B53" s="24" t="s">
        <v>65</v>
      </c>
      <c r="C53" s="23">
        <v>30</v>
      </c>
    </row>
    <row r="54" spans="1:3" x14ac:dyDescent="0.35">
      <c r="A54" s="21"/>
      <c r="B54" s="24" t="s">
        <v>66</v>
      </c>
      <c r="C54" s="23">
        <v>31</v>
      </c>
    </row>
    <row r="55" spans="1:3" x14ac:dyDescent="0.35">
      <c r="A55" s="21"/>
      <c r="B55" s="24" t="s">
        <v>67</v>
      </c>
      <c r="C55" s="23">
        <v>32</v>
      </c>
    </row>
    <row r="56" spans="1:3" x14ac:dyDescent="0.35">
      <c r="A56" s="21"/>
      <c r="B56" s="24" t="s">
        <v>68</v>
      </c>
      <c r="C56" s="23">
        <v>33</v>
      </c>
    </row>
    <row r="57" spans="1:3" x14ac:dyDescent="0.35">
      <c r="A57" s="21"/>
      <c r="B57" s="24" t="s">
        <v>69</v>
      </c>
      <c r="C57" s="23">
        <v>34</v>
      </c>
    </row>
    <row r="58" spans="1:3" ht="21.75" thickBot="1" x14ac:dyDescent="0.4">
      <c r="A58" s="25"/>
      <c r="B58" s="26" t="s">
        <v>70</v>
      </c>
      <c r="C58" s="27">
        <v>35</v>
      </c>
    </row>
  </sheetData>
  <conditionalFormatting sqref="B21:AH21">
    <cfRule type="colorScale" priority="21">
      <colorScale>
        <cfvo type="min"/>
        <cfvo type="percentile" val="50"/>
        <cfvo type="max"/>
        <color rgb="FFF8696B"/>
        <color rgb="FFFCFCFF"/>
        <color rgb="FF63BE7B"/>
      </colorScale>
    </cfRule>
  </conditionalFormatting>
  <conditionalFormatting sqref="B2:B20">
    <cfRule type="uniqueValues" dxfId="89" priority="20"/>
  </conditionalFormatting>
  <conditionalFormatting sqref="C2:C20">
    <cfRule type="uniqueValues" dxfId="88" priority="19"/>
  </conditionalFormatting>
  <conditionalFormatting sqref="D2:D20">
    <cfRule type="duplicateValues" dxfId="87" priority="18"/>
  </conditionalFormatting>
  <conditionalFormatting sqref="E2:E20">
    <cfRule type="duplicateValues" dxfId="86" priority="17"/>
  </conditionalFormatting>
  <conditionalFormatting sqref="F2:F20">
    <cfRule type="duplicateValues" dxfId="85" priority="16"/>
  </conditionalFormatting>
  <conditionalFormatting sqref="G2:G20">
    <cfRule type="uniqueValues" dxfId="84" priority="15"/>
  </conditionalFormatting>
  <conditionalFormatting sqref="I2:I20 P2:P20">
    <cfRule type="uniqueValues" dxfId="83" priority="14"/>
  </conditionalFormatting>
  <conditionalFormatting sqref="J2:J20 Q2:Q20">
    <cfRule type="uniqueValues" dxfId="82" priority="13"/>
  </conditionalFormatting>
  <conditionalFormatting sqref="K2:K20 R2:R20">
    <cfRule type="duplicateValues" dxfId="81" priority="12"/>
  </conditionalFormatting>
  <conditionalFormatting sqref="L2:L20 S2:S20">
    <cfRule type="duplicateValues" dxfId="80" priority="11"/>
  </conditionalFormatting>
  <conditionalFormatting sqref="M2:M20 T2:T20">
    <cfRule type="duplicateValues" dxfId="79" priority="10"/>
  </conditionalFormatting>
  <conditionalFormatting sqref="N2:N20 U2:U20">
    <cfRule type="uniqueValues" dxfId="78" priority="9"/>
  </conditionalFormatting>
  <conditionalFormatting sqref="W2:W20">
    <cfRule type="duplicateValues" dxfId="77" priority="8"/>
  </conditionalFormatting>
  <conditionalFormatting sqref="X2:X20">
    <cfRule type="duplicateValues" dxfId="76" priority="7"/>
  </conditionalFormatting>
  <conditionalFormatting sqref="Y2:Y20">
    <cfRule type="duplicateValues" dxfId="75" priority="6"/>
  </conditionalFormatting>
  <conditionalFormatting sqref="Z2:Z20">
    <cfRule type="duplicateValues" dxfId="74" priority="5"/>
  </conditionalFormatting>
  <conditionalFormatting sqref="AB2:AB20">
    <cfRule type="duplicateValues" dxfId="73" priority="4"/>
  </conditionalFormatting>
  <conditionalFormatting sqref="AE2:AE20">
    <cfRule type="duplicateValues" dxfId="72" priority="3"/>
  </conditionalFormatting>
  <conditionalFormatting sqref="AF2:AF20 AH2:AH20">
    <cfRule type="duplicateValues" dxfId="71" priority="2"/>
  </conditionalFormatting>
  <conditionalFormatting sqref="AC2:AC20">
    <cfRule type="duplicateValues" dxfId="70" priority="1"/>
  </conditionalFormatting>
  <pageMargins left="0.7" right="0.7" top="0.75" bottom="0.75" header="0.3" footer="0.3"/>
  <pageSetup paperSize="0" orientation="portrait" horizontalDpi="0" verticalDpi="0" copies="0"/>
  <legacy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CharToNum</vt:lpstr>
    </vt:vector>
  </TitlesOfParts>
  <Company>HOME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"3ICE" Berezvai;Daniel "3ICE" Berezvai</dc:creator>
  <cp:lastModifiedBy>Daniel "3ICE" Berezvai</cp:lastModifiedBy>
  <dcterms:created xsi:type="dcterms:W3CDTF">2014-02-23T20:55:59Z</dcterms:created>
  <dcterms:modified xsi:type="dcterms:W3CDTF">2014-02-26T11:24:49Z</dcterms:modified>
</cp:coreProperties>
</file>